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0" windowWidth="14952" windowHeight="6696" firstSheet="4" activeTab="7"/>
  </bookViews>
  <sheets>
    <sheet name="администр." sheetId="1" r:id="rId1"/>
    <sheet name="доходы 20" sheetId="2" r:id="rId2"/>
    <sheet name="доходы 21-22" sheetId="3" r:id="rId3"/>
    <sheet name="расходы 20" sheetId="4" r:id="rId4"/>
    <sheet name="расходы 21-22" sheetId="5" r:id="rId5"/>
    <sheet name="вед.стр.20" sheetId="6" r:id="rId6"/>
    <sheet name="вед.стр.21-22" sheetId="7" r:id="rId7"/>
    <sheet name="Источ.20" sheetId="8" r:id="rId8"/>
    <sheet name="Источ.21-22" sheetId="9" r:id="rId9"/>
  </sheets>
  <definedNames>
    <definedName name="_xlnm.Print_Area" localSheetId="1">'доходы 20'!$A$1:$C$37</definedName>
    <definedName name="_xlnm.Print_Area" localSheetId="2">'доходы 21-22'!$A$1:$D$33</definedName>
  </definedNames>
  <calcPr fullCalcOnLoad="1"/>
</workbook>
</file>

<file path=xl/sharedStrings.xml><?xml version="1.0" encoding="utf-8"?>
<sst xmlns="http://schemas.openxmlformats.org/spreadsheetml/2006/main" count="587" uniqueCount="322">
  <si>
    <t>Наименование 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</si>
  <si>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</si>
  <si>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</si>
  <si>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</si>
  <si>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</si>
  <si>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</t>
  </si>
  <si>
    <t>000  1 05 00000 00 0000 000</t>
  </si>
  <si>
    <t>Налоги на совокупный доход</t>
  </si>
  <si>
    <t>Государственная пошлина</t>
  </si>
  <si>
    <t>000 2 00 00000 00 0000 000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</si>
  <si>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</si>
  <si>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Акцизы по подакцизным товарам (продукции), производимым на территории Российской Федерации</t>
  </si>
  <si>
    <t>000 1 03 02000 01 0000 110</t>
  </si>
  <si>
    <t>Код бюджетной классификации РФ</t>
  </si>
  <si>
    <t>ИТОГО</t>
  </si>
  <si>
    <t xml:space="preserve">БЕЗВОЗМЕЗДНЫЕ ПОСТУПЛЕНИЯ </t>
  </si>
  <si>
    <t>Дотации</t>
  </si>
  <si>
    <t>к решению Муниципального Совета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</si>
  <si>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</si>
  <si>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182 1 01 02000 01 0000 110</t>
  </si>
  <si>
    <t>182  1 06 01030 10 0000 110</t>
  </si>
  <si>
    <t>000  1 06 00000 00 0000 110</t>
  </si>
  <si>
    <t>НАЛОГИ НА ИМУЩЕСТВО</t>
  </si>
  <si>
    <t>Земельный налог</t>
  </si>
  <si>
    <t>000  1 06 06033 10 0000 110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</si>
  <si>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</si>
  <si>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</si>
  <si>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000  1 06 06043 10 0000 110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</si>
  <si>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</si>
  <si>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</si>
  <si>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</si>
  <si>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</si>
  <si>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</si>
  <si>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000 2 02 00000 10 0000 151</t>
  </si>
  <si>
    <t>Субсидии бюджетам сельских поселений</t>
  </si>
  <si>
    <t>Иные межбюджетные трансферты бюджетам сельских поселений</t>
  </si>
  <si>
    <t>Субвенции бюджетам сельских поселений</t>
  </si>
  <si>
    <t>Прочие безвозмездные поступления в бюджеты сельских поселений</t>
  </si>
  <si>
    <t>Охотинского сельского поселения</t>
  </si>
  <si>
    <t>640 1 08 00000 00 0000 000</t>
  </si>
  <si>
    <t>640 1 08 04020 01 0000 110</t>
  </si>
  <si>
    <t>640 2 07 05 030 10 0000 180</t>
  </si>
  <si>
    <t>Приложение №2</t>
  </si>
  <si>
    <t>605 2 02 15001 10 0000 151</t>
  </si>
  <si>
    <t>640 2 02 20041 10 0000 151</t>
  </si>
  <si>
    <t>640 2 02 35118 10 0000 151</t>
  </si>
  <si>
    <t>640 2 02 40014 10 0000 151</t>
  </si>
  <si>
    <t>Приложение №3</t>
  </si>
  <si>
    <t>Приложение  №4</t>
  </si>
  <si>
    <t xml:space="preserve">к решению Муниципального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</si>
  <si>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Охотинского сельского поселения                                                                                                                                                                      </t>
  </si>
  <si>
    <t>Наименование</t>
  </si>
  <si>
    <t xml:space="preserve">  Целевая статья</t>
  </si>
  <si>
    <t>Вид расходов</t>
  </si>
  <si>
    <t>Муниципальная программа «Обеспечение первичных мер пожарной безопасности в границах населенных пунктов и осуществление  мероприятий по обеспечению безопасности людей на водных объектах»</t>
  </si>
  <si>
    <t xml:space="preserve">01.0.00.00000 </t>
  </si>
  <si>
    <t>Мероприятия по обеспечению безопасности граждан на водных объектах</t>
  </si>
  <si>
    <t>01.0.01.10010</t>
  </si>
  <si>
    <t>Закупка товаров, работ, услуг для государственных (муниципальных) нужд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</si>
  <si>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</si>
  <si>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01.0.02.10020</t>
  </si>
  <si>
    <t>Муниципальная программа «Развитие дорожного хозяйства  на территории Охотинского сельского поселения»</t>
  </si>
  <si>
    <t>02.0.00.00000</t>
  </si>
  <si>
    <t>Содержание, ремонт автомобильных дорог местного значения (за счет акцизов)</t>
  </si>
  <si>
    <t>02.0.02.10040</t>
  </si>
  <si>
    <t>Содержание автомобильных дорог (по заключённому соглашению)</t>
  </si>
  <si>
    <t>02.0.02.40940</t>
  </si>
  <si>
    <t>Субсидия на финансирование дорожного хозяйства</t>
  </si>
  <si>
    <t>Муниципальная программа «Жилищно – коммунальное хозяйство в Охотинском сельском поселении»</t>
  </si>
  <si>
    <t>03.0.00.00000</t>
  </si>
  <si>
    <t>Мероприятия по строительству, ремонту и содержанию колодцев (по заключенному соглашению)</t>
  </si>
  <si>
    <t>Мероприятия по организации и содержанию уличного освещения</t>
  </si>
  <si>
    <t>03.0.04.10090</t>
  </si>
  <si>
    <t>Осуществление мероприятий по озеленению территории поселения</t>
  </si>
  <si>
    <t>03.0.05.10010</t>
  </si>
  <si>
    <t>Мероприятия  по организации и содержанию мест захоронения</t>
  </si>
  <si>
    <t>03.0.06.10110</t>
  </si>
  <si>
    <t>Мероприятия по организации и содержанию прочих объектов благоустройства</t>
  </si>
  <si>
    <t>03.0.07.10120</t>
  </si>
  <si>
    <t>Муниципальная программа «Развитие культуры, физической культуры, спорта и молодежной политики в Охотинском сельском поселении»</t>
  </si>
  <si>
    <t>04.0.00.00000</t>
  </si>
  <si>
    <t>Иные межбюджетные трансферты по заключенному соглашению на выполнение полномочия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</si>
  <si>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04.0.01.10130</t>
  </si>
  <si>
    <t>Межбюджетные трансферты</t>
  </si>
  <si>
    <t>04.0.02.10140</t>
  </si>
  <si>
    <t>Мероприятия по проведению офицальных физкультурно - оздоровительных и спортивных мероприятий</t>
  </si>
  <si>
    <t>04.0.05.10160</t>
  </si>
  <si>
    <t>Иные межбюджетные трансферты по заключенному соглашению на выполнение полномочия по организации и осуществлению мероприятий по работе с детьми и молодежью в поселении</t>
  </si>
  <si>
    <t>04.0.06.10170</t>
  </si>
  <si>
    <t>Непрограммные расходы</t>
  </si>
  <si>
    <t>05.0.00.00000</t>
  </si>
  <si>
    <t>Осуществление первичного воинского учета на территориях, где отсутствуют военные комиссариаты</t>
  </si>
  <si>
    <t>05.0.00.51180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</si>
  <si>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</si>
  <si>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</si>
  <si>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05.0.00.10190</t>
  </si>
  <si>
    <t>Центральный аппарат</t>
  </si>
  <si>
    <t>05.0.00.10200</t>
  </si>
  <si>
    <t>Иные бюджетные ассигнования</t>
  </si>
  <si>
    <t>Резервный фонд администрации  Охотинского сельского поселения</t>
  </si>
  <si>
    <t>05.0.00.10210</t>
  </si>
  <si>
    <t>Иные межбюджетне трансферты по заключенному соглашению по выполнению функции контрольно - счетного органа</t>
  </si>
  <si>
    <t>05.0.00.10220</t>
  </si>
  <si>
    <t>Иные межбюджетные трансферты по заключенному соглашению по исполнению бюджета, в части обеспечения казначейской системы исполнения бюджета (оплата труда работника казначейства)</t>
  </si>
  <si>
    <t>05.0.00.10230</t>
  </si>
  <si>
    <t>Другие общегосударственные вопросы</t>
  </si>
  <si>
    <t>05.0.00.10240</t>
  </si>
  <si>
    <t>Иные межбюджетные трансферты по заключенному соглашению по исполнению бюджета, в части обеспечения казначейской системы исполнения бюджета (программа казначейства)</t>
  </si>
  <si>
    <t>05.0.00.10250</t>
  </si>
  <si>
    <t>Всего</t>
  </si>
  <si>
    <t>Приложение №6</t>
  </si>
  <si>
    <t>Главный распорядитель</t>
  </si>
  <si>
    <t>раздел, подраздел</t>
  </si>
  <si>
    <t xml:space="preserve"> Целевая статья</t>
  </si>
  <si>
    <t>Администрация Охотинского сельского поселения</t>
  </si>
  <si>
    <t>Общегосударственные вопросы</t>
  </si>
  <si>
    <t>0100</t>
  </si>
  <si>
    <t>Функционирование  высшего должностного лица субъекта Российской Федерации и муниципального образования</t>
  </si>
  <si>
    <t>0102</t>
  </si>
  <si>
    <t>05 0 00 10190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</si>
  <si>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</si>
  <si>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</si>
  <si>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05 0 00 10200</t>
  </si>
  <si>
    <t>Обеспечение деятельности финансовых, налоговых и таможенных органов и органов финансового (финансово – бюджетного) надзора</t>
  </si>
  <si>
    <t>0106</t>
  </si>
  <si>
    <t>Иные межбюджетные трансферты по заключенному соглашению по выполнению функции контрольно - счетного органа</t>
  </si>
  <si>
    <t>05 0 00 10220</t>
  </si>
  <si>
    <t>Иные межбюджетные трансферты по заключенному соглашению по исполнению казначейской системы исполнения бюджета (расходы на оплату труда)</t>
  </si>
  <si>
    <t>05 0 00 10230</t>
  </si>
  <si>
    <t>Резервные фонды</t>
  </si>
  <si>
    <t>0111</t>
  </si>
  <si>
    <t xml:space="preserve">Резервный фонд </t>
  </si>
  <si>
    <t>05 0 00 10210</t>
  </si>
  <si>
    <t>0113</t>
  </si>
  <si>
    <t>05 0 00 10240</t>
  </si>
  <si>
    <t>Иные межбюджетные трансферты по заключенному соглашению по исполнению казначейской системы исполнения бюджета (оплата программ)</t>
  </si>
  <si>
    <t>05 0 00 10250</t>
  </si>
  <si>
    <t>Национальная оборона</t>
  </si>
  <si>
    <t>0200</t>
  </si>
  <si>
    <t>Мобилизационная и вневойсковая подготовка</t>
  </si>
  <si>
    <t>0203</t>
  </si>
  <si>
    <t>05 0 00 51180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</si>
  <si>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</si>
  <si>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</si>
  <si>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</si>
  <si>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</si>
  <si>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01 0 02 10020</t>
  </si>
  <si>
    <t>Другие вопросы в области национальной безопасности и правоохранительной  деятельности</t>
  </si>
  <si>
    <t>0314</t>
  </si>
  <si>
    <t>01 0 01 10010</t>
  </si>
  <si>
    <t>Национальная экономика</t>
  </si>
  <si>
    <t>0400</t>
  </si>
  <si>
    <t>Дорожное хозяйство (дорожные фонды)</t>
  </si>
  <si>
    <t>0409</t>
  </si>
  <si>
    <t>Содержание автомобильных дорог  (по заключённому соглашению)</t>
  </si>
  <si>
    <t>02 0 02 40940</t>
  </si>
  <si>
    <t>02 0 03 72440</t>
  </si>
  <si>
    <t>Жилищно-коммунальное хозяйство</t>
  </si>
  <si>
    <t>0500</t>
  </si>
  <si>
    <t>Благоустройство</t>
  </si>
  <si>
    <t>0503</t>
  </si>
  <si>
    <t>03 0 04 10090</t>
  </si>
  <si>
    <t>03 0 06 10110</t>
  </si>
  <si>
    <t>Образование</t>
  </si>
  <si>
    <t>0700</t>
  </si>
  <si>
    <t>Молодежная политика и оздоровление детей</t>
  </si>
  <si>
    <t>0707</t>
  </si>
  <si>
    <t>Организация и осуществление мероприятий по работе с детьми и молодежью в поселении</t>
  </si>
  <si>
    <t>04 0 05 10170</t>
  </si>
  <si>
    <t>Культура, кинематография</t>
  </si>
  <si>
    <t>0800</t>
  </si>
  <si>
    <t>Культура</t>
  </si>
  <si>
    <t>0801</t>
  </si>
  <si>
    <t>04 0 01 10130</t>
  </si>
  <si>
    <t>04 0 02 10140</t>
  </si>
  <si>
    <t>Физическая культура и спорт</t>
  </si>
  <si>
    <t>Массовый спорт</t>
  </si>
  <si>
    <t>04 0 04 10160</t>
  </si>
  <si>
    <t>2019 год              (руб.)</t>
  </si>
  <si>
    <t>2020 г                     (руб.)</t>
  </si>
  <si>
    <t xml:space="preserve">                                Охотинского сельского поселения                                                                                                                                                                      </t>
  </si>
  <si>
    <t xml:space="preserve">                           к решению Муниципального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</si>
  <si>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 8</t>
  </si>
  <si>
    <t xml:space="preserve">                                                                                          Охотинского сельского поселения                                                                                                           </t>
  </si>
  <si>
    <t>Код</t>
  </si>
  <si>
    <t>640 01 05 0201 10 0000 000</t>
  </si>
  <si>
    <t>Изменение остатков денежных средств на счетах по учету средств бюджета</t>
  </si>
  <si>
    <t>640 01 05 0201 10 0000 510</t>
  </si>
  <si>
    <t>Увеличение прочих остатков денежных средств бюджета поселения</t>
  </si>
  <si>
    <t>640 01 05 0201 10 0000 610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</si>
  <si>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</si>
  <si>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</si>
  <si>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Код администратора</t>
  </si>
  <si>
    <t>Наименование доходов</t>
  </si>
  <si>
    <t>1 17 05050 10 0000 180</t>
  </si>
  <si>
    <t xml:space="preserve">Прочие неналоговые доходы бюджетов сельских поселений </t>
  </si>
  <si>
    <t>1 08 04020 01 1000110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</si>
  <si>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</si>
  <si>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</si>
  <si>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</si>
  <si>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1 11 02033 10 0000 120</t>
  </si>
  <si>
    <t>Доходы от размещения временно свободных средств бюджетов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</si>
  <si>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</si>
  <si>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</si>
  <si>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1 13 02995 10 0000 130</t>
  </si>
  <si>
    <t>Прочие доходы от компенсации затрат бюджетов сельских поселений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</si>
  <si>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</si>
  <si>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 нужд сельских поселений</t>
  </si>
  <si>
    <t>1 17 01050 10 0000 180</t>
  </si>
  <si>
    <t>Невыясненные поступления, зачисляемые в  бюджеты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</si>
  <si>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</si>
  <si>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</si>
  <si>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</si>
  <si>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</si>
  <si>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</si>
  <si>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</si>
  <si>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 xml:space="preserve">Прочие безвозмездные поступления в бюджеты поселений 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</si>
  <si>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</si>
  <si>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Приложение №1</t>
  </si>
  <si>
    <t xml:space="preserve">                                                 Приложение  №5</t>
  </si>
  <si>
    <t>Приложение №7</t>
  </si>
  <si>
    <t>Приложение № 9</t>
  </si>
  <si>
    <t xml:space="preserve">                                                                                                           Охотинского сельского поселения                                                                                                           </t>
  </si>
  <si>
    <t>Иные межбюджетные трансферты по заключенному соглашению на выполнение полномочия по созданию условий для организации досуга и обеспечения жителей поселения услугами организаций культуры</t>
  </si>
  <si>
    <t>Итого</t>
  </si>
  <si>
    <t>Условно утвержденные расходы</t>
  </si>
  <si>
    <t>182 - Федеральная налоговая служба</t>
  </si>
  <si>
    <t>182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</si>
  <si>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</si>
  <si>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640- Администрация Охотинского сельского поселения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</si>
  <si>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</si>
  <si>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100 - Федеральное казначейство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</si>
  <si>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</si>
  <si>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</si>
  <si>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</si>
  <si>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</si>
  <si>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</si>
  <si>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</si>
  <si>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</si>
  <si>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</si>
  <si>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</si>
  <si>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</si>
  <si>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</si>
  <si>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соотвествиисостатьей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</si>
  <si>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1 01 0201001 0000 110</t>
  </si>
  <si>
    <t>1 01 0202001 0000 110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</si>
  <si>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</si>
  <si>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1 06 0603310 0000 110</t>
  </si>
  <si>
    <t>1 06 0604310 0000 110</t>
  </si>
  <si>
    <t>Земельный налог (по обязательствам, возникшим до 1 января 2006 года), мобилизуемый на территориях поселений</t>
  </si>
  <si>
    <t>1 06 0103010 0000 110</t>
  </si>
  <si>
    <t>1 09 0405310 0000 110</t>
  </si>
  <si>
    <t>605 - Управление экономики и финансов администрации Мышкинского муниципального района</t>
  </si>
  <si>
    <t>605</t>
  </si>
  <si>
    <t>2 02 1500110 0000 151</t>
  </si>
  <si>
    <t>Мероприятия по созданию условий для массового отдыха жителей поселения</t>
  </si>
  <si>
    <t>Раздел, подраздел</t>
  </si>
  <si>
    <t>03 0 05 10010</t>
  </si>
  <si>
    <t>03 0 07 10120</t>
  </si>
  <si>
    <t>03.0.01.40850</t>
  </si>
  <si>
    <t>Коммунальное хозяйство</t>
  </si>
  <si>
    <t>0502</t>
  </si>
  <si>
    <t>03 0 01 40850</t>
  </si>
  <si>
    <t>Социальная политика</t>
  </si>
  <si>
    <t>Социальное обеспечение населения</t>
  </si>
  <si>
    <t>Субсидия на государственную поддержку молодых семей Ярославской области в приобретении (строительстве) жилья</t>
  </si>
  <si>
    <t>Социальное обеспечение и иные выплаты населению</t>
  </si>
  <si>
    <t>Муниципальная программа "Поддержка молодых семей Охотинского сельского поселения в приобретении (строительстве) жилья</t>
  </si>
  <si>
    <t>07.0.00.00000</t>
  </si>
  <si>
    <t>2021 г                     (руб.)</t>
  </si>
  <si>
    <t>04 0 03 10151</t>
  </si>
  <si>
    <t>04.0.03.10151</t>
  </si>
  <si>
    <t>000  1 06 06000 01 0000 110</t>
  </si>
  <si>
    <t>640 2 02 29999 10 0000 150</t>
  </si>
  <si>
    <t>000 202 30000 00 0000150</t>
  </si>
  <si>
    <t>000 2 02 20000 00 0000 150</t>
  </si>
  <si>
    <t>000 2 02 10000 00 0000 150</t>
  </si>
  <si>
    <t>000 202 40000 00 0000 150</t>
  </si>
  <si>
    <t>000 202 00000 00 0000000</t>
  </si>
  <si>
    <t>Перечень главных администраторов доходов и источников финансирования дефицита бюджета поступлений в бюджет Охотинского сельского поселения на 2019 год и  плановый период 2020 - 2021 годов</t>
  </si>
  <si>
    <t>2 02 20041 10 0000 150</t>
  </si>
  <si>
    <t>2 02 29999 10 0000 150</t>
  </si>
  <si>
    <t>2 02 35118 10 0000 150</t>
  </si>
  <si>
    <t>2 02 45160 10 0000 150</t>
  </si>
  <si>
    <t>2 02 40014 10 0000 150</t>
  </si>
  <si>
    <t>2 02 49999 10 0000 150</t>
  </si>
  <si>
    <t>2 02 90054 10 0000 150</t>
  </si>
  <si>
    <t>2 07 0 5030 10 0000 150</t>
  </si>
  <si>
    <t>2 19 60010 10 0000 150</t>
  </si>
  <si>
    <t>02 0 02 10040</t>
  </si>
  <si>
    <t>Прогнозируемые доходы бюджета  Охотинского сельского поселения на 2020 год  в соответствии с классификацией доходов бюджетов Российской Федерации</t>
  </si>
  <si>
    <t>2020 год ( руб.)</t>
  </si>
  <si>
    <t>Прогнозируемые доходы бюджета  Охотинского сельского поселения на 2021-2022 годы  в соответствии с классификацией доходов бюджетов Российской Федерации</t>
  </si>
  <si>
    <t>2021 год (руб.)</t>
  </si>
  <si>
    <t>2022 год ( руб.)</t>
  </si>
  <si>
    <t>1001</t>
  </si>
  <si>
    <t>от 00.00.2019 г №00</t>
  </si>
  <si>
    <t xml:space="preserve">Расходы  бюджета Охотинского сельского поселения  по целевым статьям (муниципальным программам и непрограммным видам деятельности)  и группам видам расходов классификации расходов бюджетов Российской Федерации на 2020 год </t>
  </si>
  <si>
    <t>от 00.00.2019 г.№00</t>
  </si>
  <si>
    <t>Ведомственная структура расходов  бюджета Охотинского сельского поселения                      на 2020 год</t>
  </si>
  <si>
    <t xml:space="preserve">                                               от 00.00.2019 г.№00</t>
  </si>
  <si>
    <t>Пенсионное обеспечение</t>
  </si>
  <si>
    <t>05 0 00 10270</t>
  </si>
  <si>
    <t>07 0 01 R4970</t>
  </si>
  <si>
    <t>07.0.01.R4970</t>
  </si>
  <si>
    <t>Государственная поддержка неработающих пенсионеров</t>
  </si>
  <si>
    <t>05.0.00.10270</t>
  </si>
  <si>
    <t>Иные пенсии, социальные доплаты к пенсиям</t>
  </si>
  <si>
    <t>2021 год              (руб.)</t>
  </si>
  <si>
    <t>2022 год              (руб.)</t>
  </si>
  <si>
    <t>Ведомственная структура расходов  бюджета Охотинского сельского поселения на плановый период 2021 - 2022 года</t>
  </si>
  <si>
    <t>от  00.00.209 г. №00</t>
  </si>
  <si>
    <t xml:space="preserve">Расходы  бюджета Охотинского сельского поселения  по целевым статьям (муниципальным программам и непрограммным видам деятельности)  и группам видам расходов классификации расходов бюджетов Российской Федерации на плановый период 2021 - 2022 годы </t>
  </si>
  <si>
    <t>2022 г                     (руб.)</t>
  </si>
  <si>
    <t xml:space="preserve">Источники внутреннего финансирования дефицита бюджета Охотинского сельского поселения на 2020 год </t>
  </si>
  <si>
    <t>2020 год        (руб.)</t>
  </si>
  <si>
    <t xml:space="preserve">Источники внутреннего финансирования дефицита бюджета Охотинского сельского поселения на 2021 - 2022 года </t>
  </si>
  <si>
    <t>2021 год           (руб.)</t>
  </si>
  <si>
    <t>2022 год        (руб.)</t>
  </si>
  <si>
    <t>640 2 02 25497 10 0000 150</t>
  </si>
  <si>
    <t>Субсидия на реализацию мероприятий по обеспечению безопасности граждан на водных объектах</t>
  </si>
  <si>
    <t>02.0.03.72440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</si>
</sst>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00000"/>
    <numFmt numFmtId="180" formatCode="[$-FC19]d\ mmmm\ yyyy\ &quot;г.&quot;"/>
    <numFmt numFmtId="181" formatCode="0000"/>
    <numFmt numFmtId="182" formatCode="#&quot; &quot;?/2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4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 wrapText="1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/>
    </xf>
    <xf numFmtId="4" fontId="21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5" fillId="0" borderId="0" xfId="0" applyFont="1" applyFill="1" applyAlignment="1">
      <alignment horizontal="right"/>
    </xf>
    <xf numFmtId="0" fontId="27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top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wrapText="1"/>
    </xf>
    <xf numFmtId="4" fontId="3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/>
    </xf>
    <xf numFmtId="0" fontId="32" fillId="0" borderId="0" xfId="0" applyFont="1" applyFill="1" applyAlignment="1">
      <alignment/>
    </xf>
    <xf numFmtId="4" fontId="33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8" fillId="0" borderId="12" xfId="0" applyFont="1" applyFill="1" applyBorder="1" applyAlignment="1">
      <alignment horizontal="left" wrapText="1"/>
    </xf>
    <xf numFmtId="0" fontId="28" fillId="0" borderId="12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wrapText="1"/>
    </xf>
    <xf numFmtId="0" fontId="28" fillId="0" borderId="10" xfId="0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2" fontId="24" fillId="0" borderId="11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vertical="top" wrapText="1"/>
    </xf>
    <xf numFmtId="0" fontId="29" fillId="0" borderId="12" xfId="0" applyFont="1" applyFill="1" applyBorder="1" applyAlignment="1">
      <alignment wrapText="1"/>
    </xf>
    <xf numFmtId="0" fontId="24" fillId="0" borderId="10" xfId="0" applyFont="1" applyBorder="1" applyAlignment="1">
      <alignment horizontal="justify" vertical="top" wrapText="1"/>
    </xf>
    <xf numFmtId="0" fontId="29" fillId="0" borderId="10" xfId="0" applyFont="1" applyFill="1" applyBorder="1" applyAlignment="1">
      <alignment horizontal="left" vertical="center" wrapText="1"/>
    </xf>
    <xf numFmtId="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4" fontId="35" fillId="0" borderId="10" xfId="0" applyNumberFormat="1" applyFont="1" applyBorder="1" applyAlignment="1">
      <alignment horizontal="center" vertical="top" wrapText="1"/>
    </xf>
    <xf numFmtId="4" fontId="3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/>
    </xf>
    <xf numFmtId="2" fontId="30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top" wrapText="1"/>
    </xf>
    <xf numFmtId="4" fontId="28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2" fontId="24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4" fontId="2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9" fillId="0" borderId="10" xfId="0" applyFont="1" applyFill="1" applyBorder="1" applyAlignment="1">
      <alignment horizontal="left" vertical="top" wrapText="1"/>
    </xf>
    <xf numFmtId="0" fontId="30" fillId="0" borderId="10" xfId="0" applyFont="1" applyBorder="1" applyAlignment="1">
      <alignment/>
    </xf>
    <xf numFmtId="0" fontId="33" fillId="0" borderId="10" xfId="0" applyFont="1" applyBorder="1" applyAlignment="1">
      <alignment/>
    </xf>
    <xf numFmtId="2" fontId="31" fillId="0" borderId="10" xfId="0" applyNumberFormat="1" applyFont="1" applyBorder="1" applyAlignment="1">
      <alignment horizontal="center"/>
    </xf>
    <xf numFmtId="4" fontId="31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179" fontId="31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top" wrapText="1"/>
    </xf>
    <xf numFmtId="0" fontId="45" fillId="0" borderId="10" xfId="0" applyFont="1" applyFill="1" applyBorder="1" applyAlignment="1">
      <alignment horizontal="left" vertical="top" wrapText="1"/>
    </xf>
    <xf numFmtId="49" fontId="45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2" fontId="45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vertical="top" wrapText="1"/>
    </xf>
    <xf numFmtId="4" fontId="38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top" wrapText="1"/>
    </xf>
    <xf numFmtId="4" fontId="37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justify" vertical="top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justify" vertical="top" wrapText="1"/>
    </xf>
    <xf numFmtId="0" fontId="37" fillId="0" borderId="14" xfId="0" applyFont="1" applyFill="1" applyBorder="1" applyAlignment="1">
      <alignment horizontal="justify" vertical="top" wrapText="1"/>
    </xf>
    <xf numFmtId="171" fontId="38" fillId="0" borderId="10" xfId="6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top" wrapText="1"/>
    </xf>
    <xf numFmtId="0" fontId="37" fillId="0" borderId="10" xfId="0" applyFont="1" applyFill="1" applyBorder="1" applyAlignment="1">
      <alignment horizontal="left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wrapText="1"/>
    </xf>
    <xf numFmtId="2" fontId="38" fillId="0" borderId="14" xfId="0" applyNumberFormat="1" applyFont="1" applyFill="1" applyBorder="1" applyAlignment="1">
      <alignment horizontal="center" vertical="center" wrapText="1"/>
    </xf>
    <xf numFmtId="2" fontId="37" fillId="0" borderId="14" xfId="0" applyNumberFormat="1" applyFont="1" applyFill="1" applyBorder="1" applyAlignment="1">
      <alignment horizontal="center" vertical="center" wrapText="1"/>
    </xf>
    <xf numFmtId="2" fontId="39" fillId="0" borderId="14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wrapText="1"/>
    </xf>
    <xf numFmtId="49" fontId="37" fillId="0" borderId="10" xfId="0" applyNumberFormat="1" applyFont="1" applyFill="1" applyBorder="1" applyAlignment="1">
      <alignment horizontal="center" wrapText="1"/>
    </xf>
    <xf numFmtId="49" fontId="38" fillId="0" borderId="14" xfId="0" applyNumberFormat="1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38" fillId="0" borderId="14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horizontal="center" vertical="center" wrapText="1"/>
    </xf>
    <xf numFmtId="3" fontId="38" fillId="0" borderId="12" xfId="0" applyNumberFormat="1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0" fontId="35" fillId="0" borderId="16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6" fillId="0" borderId="1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 vertical="center" wrapText="1"/>
    </xf>
    <xf numFmtId="0" fontId="35" fillId="0" borderId="10" xfId="0" applyFont="1" applyBorder="1" applyAlignment="1">
      <alignment vertical="top" wrapText="1"/>
    </xf>
    <xf numFmtId="0" fontId="26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31" fillId="0" borderId="0" xfId="0" applyFont="1" applyAlignment="1">
      <alignment horizontal="right"/>
    </xf>
    <xf numFmtId="0" fontId="28" fillId="0" borderId="10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zoomScale="75" zoomScaleNormal="75" zoomScalePageLayoutView="0" workbookViewId="0" topLeftCell="A34">
      <selection activeCell="A6" sqref="A6:C7"/>
    </sheetView>
  </sheetViews>
  <sheetFormatPr defaultColWidth="9.00390625" defaultRowHeight="12.75"/>
  <cols>
    <col min="1" max="1" width="10.375" style="0" customWidth="1"/>
    <col min="2" max="2" width="26.75390625" style="0" customWidth="1"/>
    <col min="3" max="3" width="62.50390625" style="0" customWidth="1"/>
  </cols>
  <sheetData>
    <row r="1" ht="15">
      <c r="C1" s="3" t="s">
        <v>218</v>
      </c>
    </row>
    <row r="2" ht="15">
      <c r="C2" s="3" t="s">
        <v>17</v>
      </c>
    </row>
    <row r="3" ht="15">
      <c r="C3" s="5" t="s">
        <v>38</v>
      </c>
    </row>
    <row r="4" ht="15">
      <c r="C4" s="6" t="s">
        <v>296</v>
      </c>
    </row>
    <row r="6" spans="1:3" ht="12.75">
      <c r="A6" s="139" t="s">
        <v>279</v>
      </c>
      <c r="B6" s="139"/>
      <c r="C6" s="139"/>
    </row>
    <row r="7" spans="1:3" ht="34.5" customHeight="1">
      <c r="A7" s="139"/>
      <c r="B7" s="139"/>
      <c r="C7" s="139"/>
    </row>
    <row r="8" spans="1:3" ht="46.5">
      <c r="A8" s="70" t="s">
        <v>192</v>
      </c>
      <c r="B8" s="90" t="s">
        <v>13</v>
      </c>
      <c r="C8" s="90" t="s">
        <v>193</v>
      </c>
    </row>
    <row r="9" spans="1:3" ht="13.5">
      <c r="A9" s="145" t="s">
        <v>231</v>
      </c>
      <c r="B9" s="146"/>
      <c r="C9" s="147"/>
    </row>
    <row r="10" spans="1:3" ht="57" customHeight="1">
      <c r="A10" s="92">
        <v>100</v>
      </c>
      <c r="B10" s="93" t="s">
        <v>232</v>
      </c>
      <c r="C10" s="94" t="s">
        <v>230</v>
      </c>
    </row>
    <row r="11" spans="1:3" ht="72" customHeight="1">
      <c r="A11" s="64">
        <v>100</v>
      </c>
      <c r="B11" s="64" t="s">
        <v>233</v>
      </c>
      <c r="C11" s="95" t="s">
        <v>234</v>
      </c>
    </row>
    <row r="12" spans="1:3" ht="63.75" customHeight="1">
      <c r="A12" s="64">
        <v>100</v>
      </c>
      <c r="B12" s="64" t="s">
        <v>235</v>
      </c>
      <c r="C12" s="95" t="s">
        <v>236</v>
      </c>
    </row>
    <row r="13" spans="1:3" ht="63.75" customHeight="1">
      <c r="A13" s="64">
        <v>100</v>
      </c>
      <c r="B13" s="64" t="s">
        <v>237</v>
      </c>
      <c r="C13" s="95" t="s">
        <v>238</v>
      </c>
    </row>
    <row r="14" spans="1:3" ht="13.5">
      <c r="A14" s="140" t="s">
        <v>226</v>
      </c>
      <c r="B14" s="141"/>
      <c r="C14" s="141"/>
    </row>
    <row r="15" spans="1:3" ht="75" customHeight="1">
      <c r="A15" s="64">
        <v>182</v>
      </c>
      <c r="B15" s="64" t="s">
        <v>244</v>
      </c>
      <c r="C15" s="95" t="s">
        <v>239</v>
      </c>
    </row>
    <row r="16" spans="1:3" ht="93" customHeight="1">
      <c r="A16" s="64">
        <v>182</v>
      </c>
      <c r="B16" s="64" t="s">
        <v>245</v>
      </c>
      <c r="C16" s="95" t="s">
        <v>228</v>
      </c>
    </row>
    <row r="17" spans="1:3" ht="44.25" customHeight="1">
      <c r="A17" s="64">
        <v>182</v>
      </c>
      <c r="B17" s="64" t="s">
        <v>240</v>
      </c>
      <c r="C17" s="95" t="s">
        <v>241</v>
      </c>
    </row>
    <row r="18" spans="1:3" ht="101.25" customHeight="1">
      <c r="A18" s="93">
        <v>182</v>
      </c>
      <c r="B18" s="93" t="s">
        <v>242</v>
      </c>
      <c r="C18" s="95" t="s">
        <v>243</v>
      </c>
    </row>
    <row r="19" spans="1:3" ht="33" customHeight="1">
      <c r="A19" s="64">
        <v>182</v>
      </c>
      <c r="B19" s="96" t="s">
        <v>247</v>
      </c>
      <c r="C19" s="95" t="s">
        <v>25</v>
      </c>
    </row>
    <row r="20" spans="1:3" ht="60" customHeight="1">
      <c r="A20" s="64">
        <v>182</v>
      </c>
      <c r="B20" s="96" t="s">
        <v>248</v>
      </c>
      <c r="C20" s="95" t="s">
        <v>246</v>
      </c>
    </row>
    <row r="21" spans="1:3" ht="44.25" customHeight="1">
      <c r="A21" s="91" t="s">
        <v>227</v>
      </c>
      <c r="B21" s="91" t="s">
        <v>250</v>
      </c>
      <c r="C21" s="95" t="s">
        <v>18</v>
      </c>
    </row>
    <row r="22" spans="1:3" ht="33" customHeight="1">
      <c r="A22" s="91" t="s">
        <v>227</v>
      </c>
      <c r="B22" s="91" t="s">
        <v>251</v>
      </c>
      <c r="C22" s="95" t="s">
        <v>249</v>
      </c>
    </row>
    <row r="23" spans="1:3" ht="28.5" customHeight="1">
      <c r="A23" s="142" t="s">
        <v>252</v>
      </c>
      <c r="B23" s="143"/>
      <c r="C23" s="144"/>
    </row>
    <row r="24" spans="1:3" ht="36" customHeight="1">
      <c r="A24" s="91" t="s">
        <v>253</v>
      </c>
      <c r="B24" s="91" t="s">
        <v>254</v>
      </c>
      <c r="C24" s="95" t="s">
        <v>29</v>
      </c>
    </row>
    <row r="25" spans="1:3" ht="27" customHeight="1">
      <c r="A25" s="142" t="s">
        <v>229</v>
      </c>
      <c r="B25" s="143"/>
      <c r="C25" s="144"/>
    </row>
    <row r="26" spans="1:3" ht="18" customHeight="1">
      <c r="A26" s="71">
        <v>640</v>
      </c>
      <c r="B26" s="71" t="s">
        <v>194</v>
      </c>
      <c r="C26" s="97" t="s">
        <v>195</v>
      </c>
    </row>
    <row r="27" spans="1:3" ht="83.25" customHeight="1">
      <c r="A27" s="71">
        <v>640</v>
      </c>
      <c r="B27" s="71" t="s">
        <v>196</v>
      </c>
      <c r="C27" s="97" t="s">
        <v>197</v>
      </c>
    </row>
    <row r="28" spans="1:3" ht="71.25" customHeight="1">
      <c r="A28" s="71">
        <v>640</v>
      </c>
      <c r="B28" s="71" t="s">
        <v>198</v>
      </c>
      <c r="C28" s="97" t="s">
        <v>199</v>
      </c>
    </row>
    <row r="29" spans="1:3" ht="26.25">
      <c r="A29" s="71">
        <v>640</v>
      </c>
      <c r="B29" s="71" t="s">
        <v>200</v>
      </c>
      <c r="C29" s="97" t="s">
        <v>201</v>
      </c>
    </row>
    <row r="30" spans="1:3" ht="26.25">
      <c r="A30" s="71">
        <v>640</v>
      </c>
      <c r="B30" s="71" t="s">
        <v>202</v>
      </c>
      <c r="C30" s="97" t="s">
        <v>203</v>
      </c>
    </row>
    <row r="31" spans="1:3" ht="12.75">
      <c r="A31" s="71">
        <v>640</v>
      </c>
      <c r="B31" s="71" t="s">
        <v>204</v>
      </c>
      <c r="C31" s="97" t="s">
        <v>205</v>
      </c>
    </row>
    <row r="32" spans="1:3" ht="52.5">
      <c r="A32" s="71">
        <v>640</v>
      </c>
      <c r="B32" s="71" t="s">
        <v>206</v>
      </c>
      <c r="C32" s="97" t="s">
        <v>207</v>
      </c>
    </row>
    <row r="33" spans="1:3" ht="12.75">
      <c r="A33" s="71">
        <v>640</v>
      </c>
      <c r="B33" s="71" t="s">
        <v>208</v>
      </c>
      <c r="C33" s="97" t="s">
        <v>209</v>
      </c>
    </row>
    <row r="34" spans="1:3" ht="52.5">
      <c r="A34" s="71">
        <v>640</v>
      </c>
      <c r="B34" s="71" t="s">
        <v>280</v>
      </c>
      <c r="C34" s="97" t="s">
        <v>30</v>
      </c>
    </row>
    <row r="35" spans="1:3" ht="12.75">
      <c r="A35" s="71">
        <v>640</v>
      </c>
      <c r="B35" s="71" t="s">
        <v>281</v>
      </c>
      <c r="C35" s="97" t="s">
        <v>210</v>
      </c>
    </row>
    <row r="36" spans="1:3" ht="42" customHeight="1">
      <c r="A36" s="71">
        <v>640</v>
      </c>
      <c r="B36" s="71" t="s">
        <v>282</v>
      </c>
      <c r="C36" s="97" t="s">
        <v>211</v>
      </c>
    </row>
    <row r="37" spans="1:3" ht="48" customHeight="1">
      <c r="A37" s="71">
        <v>640</v>
      </c>
      <c r="B37" s="71" t="s">
        <v>283</v>
      </c>
      <c r="C37" s="97" t="s">
        <v>212</v>
      </c>
    </row>
    <row r="38" spans="1:3" ht="56.25" customHeight="1">
      <c r="A38" s="71">
        <v>640</v>
      </c>
      <c r="B38" s="71" t="s">
        <v>284</v>
      </c>
      <c r="C38" s="97" t="s">
        <v>213</v>
      </c>
    </row>
    <row r="39" spans="1:3" ht="26.25">
      <c r="A39" s="71">
        <v>640</v>
      </c>
      <c r="B39" s="71" t="s">
        <v>285</v>
      </c>
      <c r="C39" s="97" t="s">
        <v>214</v>
      </c>
    </row>
    <row r="40" spans="1:3" ht="26.25">
      <c r="A40" s="71">
        <v>640</v>
      </c>
      <c r="B40" s="71" t="s">
        <v>286</v>
      </c>
      <c r="C40" s="97" t="s">
        <v>215</v>
      </c>
    </row>
    <row r="41" spans="1:3" ht="12.75">
      <c r="A41" s="71">
        <v>640</v>
      </c>
      <c r="B41" s="71" t="s">
        <v>287</v>
      </c>
      <c r="C41" s="97" t="s">
        <v>216</v>
      </c>
    </row>
    <row r="42" spans="1:3" ht="39">
      <c r="A42" s="71">
        <v>640</v>
      </c>
      <c r="B42" s="71" t="s">
        <v>288</v>
      </c>
      <c r="C42" s="97" t="s">
        <v>217</v>
      </c>
    </row>
    <row r="43" s="73" customFormat="1" ht="15">
      <c r="A43" s="72"/>
    </row>
    <row r="44" s="73" customFormat="1" ht="15">
      <c r="A44" s="74"/>
    </row>
    <row r="45" s="73" customFormat="1" ht="15">
      <c r="A45" s="72"/>
    </row>
    <row r="46" s="73" customFormat="1" ht="12.75"/>
    <row r="47" s="73" customFormat="1" ht="12.75"/>
    <row r="48" s="73" customFormat="1" ht="12.75"/>
    <row r="49" s="73" customFormat="1" ht="12.75"/>
    <row r="50" s="73" customFormat="1" ht="12.75"/>
    <row r="51" s="73" customFormat="1" ht="12.75"/>
    <row r="52" s="73" customFormat="1" ht="12.75"/>
    <row r="53" s="73" customFormat="1" ht="12.75"/>
    <row r="54" s="73" customFormat="1" ht="12.75"/>
    <row r="55" s="73" customFormat="1" ht="12.75"/>
    <row r="56" s="73" customFormat="1" ht="12.75"/>
    <row r="57" s="73" customFormat="1" ht="12.75"/>
    <row r="58" s="73" customFormat="1" ht="12.75"/>
    <row r="59" s="73" customFormat="1" ht="12.75"/>
    <row r="60" s="73" customFormat="1" ht="12.75"/>
    <row r="61" s="73" customFormat="1" ht="12.75"/>
    <row r="62" s="73" customFormat="1" ht="12.75"/>
    <row r="63" s="73" customFormat="1" ht="12.75"/>
    <row r="64" s="73" customFormat="1" ht="12.75"/>
    <row r="65" s="73" customFormat="1" ht="12.75"/>
    <row r="66" s="73" customFormat="1" ht="12.75"/>
    <row r="67" s="73" customFormat="1" ht="12.75"/>
    <row r="68" s="73" customFormat="1" ht="12.75"/>
    <row r="69" s="73" customFormat="1" ht="12.75"/>
    <row r="70" s="73" customFormat="1" ht="12.75"/>
    <row r="71" s="73" customFormat="1" ht="12.75"/>
    <row r="72" s="73" customFormat="1" ht="12.75"/>
    <row r="73" s="73" customFormat="1" ht="12.75"/>
    <row r="74" s="73" customFormat="1" ht="12.75"/>
    <row r="75" s="73" customFormat="1" ht="12.75"/>
    <row r="76" s="73" customFormat="1" ht="12.75"/>
    <row r="77" s="73" customFormat="1" ht="12.75"/>
    <row r="78" s="73" customFormat="1" ht="12.75"/>
    <row r="79" s="73" customFormat="1" ht="12.75"/>
    <row r="80" s="73" customFormat="1" ht="12.75"/>
    <row r="81" s="73" customFormat="1" ht="12.75"/>
    <row r="82" s="73" customFormat="1" ht="12.75"/>
    <row r="83" s="73" customFormat="1" ht="12.75"/>
    <row r="84" s="73" customFormat="1" ht="12.75"/>
    <row r="85" s="73" customFormat="1" ht="12.75"/>
    <row r="86" s="73" customFormat="1" ht="12.75"/>
    <row r="87" s="73" customFormat="1" ht="12.75"/>
    <row r="88" s="73" customFormat="1" ht="12.75"/>
    <row r="89" s="73" customFormat="1" ht="12.75"/>
    <row r="90" s="73" customFormat="1" ht="12.75"/>
    <row r="91" s="73" customFormat="1" ht="12.75"/>
    <row r="92" s="73" customFormat="1" ht="12.75"/>
    <row r="93" s="73" customFormat="1" ht="12.75"/>
    <row r="94" s="73" customFormat="1" ht="12.75"/>
    <row r="95" s="73" customFormat="1" ht="12.75"/>
    <row r="96" s="73" customFormat="1" ht="12.75"/>
    <row r="97" s="73" customFormat="1" ht="12.75"/>
    <row r="98" s="73" customFormat="1" ht="12.75"/>
    <row r="99" s="73" customFormat="1" ht="12.75"/>
    <row r="100" s="73" customFormat="1" ht="12.75"/>
    <row r="101" s="73" customFormat="1" ht="12.75"/>
    <row r="102" s="73" customFormat="1" ht="12.75"/>
    <row r="103" s="73" customFormat="1" ht="12.75"/>
    <row r="104" s="73" customFormat="1" ht="12.75"/>
    <row r="105" s="73" customFormat="1" ht="12.75"/>
    <row r="106" s="73" customFormat="1" ht="12.75"/>
    <row r="107" s="73" customFormat="1" ht="12.75"/>
    <row r="108" s="73" customFormat="1" ht="12.75"/>
    <row r="109" s="73" customFormat="1" ht="12.75"/>
    <row r="110" s="73" customFormat="1" ht="12.75"/>
    <row r="111" s="73" customFormat="1" ht="12.75"/>
    <row r="112" s="73" customFormat="1" ht="12.75"/>
    <row r="113" s="73" customFormat="1" ht="12.75"/>
    <row r="114" s="73" customFormat="1" ht="12.75"/>
    <row r="115" s="73" customFormat="1" ht="12.75"/>
    <row r="116" s="73" customFormat="1" ht="12.75"/>
    <row r="117" s="73" customFormat="1" ht="12.75"/>
    <row r="118" s="73" customFormat="1" ht="12.75"/>
    <row r="119" s="73" customFormat="1" ht="12.75"/>
    <row r="120" s="73" customFormat="1" ht="12.75"/>
    <row r="121" s="73" customFormat="1" ht="12.75"/>
    <row r="122" s="73" customFormat="1" ht="12.75"/>
    <row r="123" s="73" customFormat="1" ht="12.75"/>
    <row r="124" s="73" customFormat="1" ht="12.75"/>
    <row r="125" s="73" customFormat="1" ht="12.75"/>
    <row r="126" s="73" customFormat="1" ht="12.75"/>
    <row r="127" s="73" customFormat="1" ht="12.75"/>
    <row r="128" s="73" customFormat="1" ht="12.75"/>
    <row r="129" s="73" customFormat="1" ht="12.75"/>
    <row r="130" s="73" customFormat="1" ht="12.75"/>
    <row r="131" s="73" customFormat="1" ht="12.75"/>
    <row r="132" s="73" customFormat="1" ht="12.75"/>
    <row r="133" s="73" customFormat="1" ht="12.75"/>
    <row r="134" s="73" customFormat="1" ht="12.75"/>
    <row r="135" s="73" customFormat="1" ht="12.75"/>
    <row r="136" s="73" customFormat="1" ht="12.75"/>
    <row r="137" s="73" customFormat="1" ht="12.75"/>
    <row r="138" s="73" customFormat="1" ht="12.75"/>
    <row r="139" s="73" customFormat="1" ht="12.75"/>
    <row r="140" s="73" customFormat="1" ht="12.75"/>
    <row r="141" s="73" customFormat="1" ht="12.75"/>
    <row r="142" s="73" customFormat="1" ht="12.75"/>
    <row r="143" s="73" customFormat="1" ht="12.75"/>
    <row r="144" s="73" customFormat="1" ht="12.75"/>
    <row r="145" s="73" customFormat="1" ht="12.75"/>
  </sheetData>
  <sheetProtection/>
  <mergeCells count="5">
    <mergeCell ref="A6:C7"/>
    <mergeCell ref="A14:C14"/>
    <mergeCell ref="A25:C25"/>
    <mergeCell ref="A9:C9"/>
    <mergeCell ref="A23:C23"/>
  </mergeCells>
  <printOptions/>
  <pageMargins left="0.1968503937007874" right="0.1968503937007874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75" zoomScaleSheetLayoutView="75" zoomScalePageLayoutView="0" workbookViewId="0" topLeftCell="A19">
      <selection activeCell="D33" sqref="D33"/>
    </sheetView>
  </sheetViews>
  <sheetFormatPr defaultColWidth="9.125" defaultRowHeight="12.75"/>
  <cols>
    <col min="1" max="1" width="29.50390625" style="1" customWidth="1"/>
    <col min="2" max="2" width="79.125" style="2" customWidth="1"/>
    <col min="3" max="3" width="24.50390625" style="7" customWidth="1"/>
    <col min="4" max="4" width="15.00390625" style="4" customWidth="1"/>
    <col min="5" max="5" width="17.875" style="2" customWidth="1"/>
    <col min="6" max="6" width="12.50390625" style="2" customWidth="1"/>
    <col min="7" max="7" width="12.875" style="2" customWidth="1"/>
    <col min="8" max="9" width="9.125" style="2" customWidth="1"/>
    <col min="10" max="10" width="12.625" style="2" bestFit="1" customWidth="1"/>
    <col min="11" max="16384" width="9.125" style="2" customWidth="1"/>
  </cols>
  <sheetData>
    <row r="1" ht="15">
      <c r="C1" s="3" t="s">
        <v>42</v>
      </c>
    </row>
    <row r="2" spans="2:3" ht="15">
      <c r="B2" s="5"/>
      <c r="C2" s="3" t="s">
        <v>17</v>
      </c>
    </row>
    <row r="3" spans="2:3" ht="15">
      <c r="B3" s="5"/>
      <c r="C3" s="5" t="s">
        <v>38</v>
      </c>
    </row>
    <row r="4" spans="2:3" ht="15">
      <c r="B4" s="5"/>
      <c r="C4" s="6" t="s">
        <v>296</v>
      </c>
    </row>
    <row r="5" spans="2:3" ht="15">
      <c r="B5" s="5"/>
      <c r="C5" s="5"/>
    </row>
    <row r="6" spans="2:3" ht="15">
      <c r="B6" s="5"/>
      <c r="C6" s="5"/>
    </row>
    <row r="8" spans="1:3" ht="36.75" customHeight="1">
      <c r="A8" s="150" t="s">
        <v>290</v>
      </c>
      <c r="B8" s="150"/>
      <c r="C8" s="150"/>
    </row>
    <row r="10" spans="1:4" s="8" customFormat="1" ht="15">
      <c r="A10" s="151" t="s">
        <v>13</v>
      </c>
      <c r="B10" s="152" t="s">
        <v>0</v>
      </c>
      <c r="C10" s="153" t="s">
        <v>291</v>
      </c>
      <c r="D10" s="4"/>
    </row>
    <row r="11" spans="1:4" s="8" customFormat="1" ht="15">
      <c r="A11" s="151"/>
      <c r="B11" s="152"/>
      <c r="C11" s="154"/>
      <c r="D11" s="4"/>
    </row>
    <row r="12" spans="1:3" ht="18.75" customHeight="1">
      <c r="A12" s="113" t="s">
        <v>1</v>
      </c>
      <c r="B12" s="114" t="s">
        <v>2</v>
      </c>
      <c r="C12" s="115">
        <f>C13+C15+C17+C22</f>
        <v>4166000</v>
      </c>
    </row>
    <row r="13" spans="1:3" ht="15.75" customHeight="1">
      <c r="A13" s="113" t="s">
        <v>3</v>
      </c>
      <c r="B13" s="114" t="s">
        <v>4</v>
      </c>
      <c r="C13" s="115">
        <f>C14</f>
        <v>49000</v>
      </c>
    </row>
    <row r="14" spans="1:6" ht="15">
      <c r="A14" s="116" t="s">
        <v>19</v>
      </c>
      <c r="B14" s="117" t="s">
        <v>5</v>
      </c>
      <c r="C14" s="118">
        <v>49000</v>
      </c>
      <c r="F14" s="10"/>
    </row>
    <row r="15" spans="1:6" ht="33" customHeight="1">
      <c r="A15" s="113" t="s">
        <v>12</v>
      </c>
      <c r="B15" s="114" t="s">
        <v>11</v>
      </c>
      <c r="C15" s="115">
        <v>652000</v>
      </c>
      <c r="F15" s="10"/>
    </row>
    <row r="16" spans="1:6" ht="21" customHeight="1">
      <c r="A16" s="113" t="s">
        <v>6</v>
      </c>
      <c r="B16" s="114" t="s">
        <v>7</v>
      </c>
      <c r="C16" s="115"/>
      <c r="F16" s="10"/>
    </row>
    <row r="17" spans="1:7" ht="19.5" customHeight="1">
      <c r="A17" s="113" t="s">
        <v>21</v>
      </c>
      <c r="B17" s="114" t="s">
        <v>22</v>
      </c>
      <c r="C17" s="115">
        <f>C18+C19</f>
        <v>3460000</v>
      </c>
      <c r="F17" s="10"/>
      <c r="G17" s="10"/>
    </row>
    <row r="18" spans="1:7" ht="27">
      <c r="A18" s="116" t="s">
        <v>20</v>
      </c>
      <c r="B18" s="114" t="s">
        <v>18</v>
      </c>
      <c r="C18" s="115">
        <v>390000</v>
      </c>
      <c r="F18" s="10"/>
      <c r="G18" s="10"/>
    </row>
    <row r="19" spans="1:7" ht="15">
      <c r="A19" s="113" t="s">
        <v>272</v>
      </c>
      <c r="B19" s="114" t="s">
        <v>23</v>
      </c>
      <c r="C19" s="115">
        <f>C20+C21</f>
        <v>3070000</v>
      </c>
      <c r="F19" s="10"/>
      <c r="G19" s="10"/>
    </row>
    <row r="20" spans="1:7" ht="27">
      <c r="A20" s="116" t="s">
        <v>24</v>
      </c>
      <c r="B20" s="117" t="s">
        <v>25</v>
      </c>
      <c r="C20" s="118">
        <v>1606000</v>
      </c>
      <c r="F20" s="10"/>
      <c r="G20" s="10"/>
    </row>
    <row r="21" spans="1:7" ht="27">
      <c r="A21" s="116" t="s">
        <v>27</v>
      </c>
      <c r="B21" s="117" t="s">
        <v>26</v>
      </c>
      <c r="C21" s="118">
        <v>1464000</v>
      </c>
      <c r="F21" s="10"/>
      <c r="G21" s="10"/>
    </row>
    <row r="22" spans="1:7" ht="16.5" customHeight="1">
      <c r="A22" s="113" t="s">
        <v>39</v>
      </c>
      <c r="B22" s="114" t="s">
        <v>8</v>
      </c>
      <c r="C22" s="115">
        <f>C23</f>
        <v>5000</v>
      </c>
      <c r="F22" s="10"/>
      <c r="G22" s="10"/>
    </row>
    <row r="23" spans="1:7" ht="54.75">
      <c r="A23" s="113" t="s">
        <v>40</v>
      </c>
      <c r="B23" s="117" t="s">
        <v>28</v>
      </c>
      <c r="C23" s="118">
        <v>5000</v>
      </c>
      <c r="F23" s="10"/>
      <c r="G23" s="10"/>
    </row>
    <row r="24" spans="1:3" ht="15">
      <c r="A24" s="113" t="s">
        <v>9</v>
      </c>
      <c r="B24" s="114" t="s">
        <v>15</v>
      </c>
      <c r="C24" s="115">
        <f>C25</f>
        <v>4796737</v>
      </c>
    </row>
    <row r="25" spans="1:3" ht="31.5" customHeight="1">
      <c r="A25" s="119" t="s">
        <v>33</v>
      </c>
      <c r="B25" s="120" t="s">
        <v>10</v>
      </c>
      <c r="C25" s="121">
        <f>C26+C28+C32+C34</f>
        <v>4796737</v>
      </c>
    </row>
    <row r="26" spans="1:4" ht="15.75" customHeight="1">
      <c r="A26" s="113" t="s">
        <v>276</v>
      </c>
      <c r="B26" s="122" t="s">
        <v>16</v>
      </c>
      <c r="C26" s="115">
        <f>C27</f>
        <v>2174000</v>
      </c>
      <c r="D26" s="11"/>
    </row>
    <row r="27" spans="1:3" ht="15">
      <c r="A27" s="116" t="s">
        <v>43</v>
      </c>
      <c r="B27" s="123" t="s">
        <v>29</v>
      </c>
      <c r="C27" s="118">
        <v>2174000</v>
      </c>
    </row>
    <row r="28" spans="1:5" ht="15.75">
      <c r="A28" s="113" t="s">
        <v>275</v>
      </c>
      <c r="B28" s="114" t="s">
        <v>34</v>
      </c>
      <c r="C28" s="115">
        <f>C29+C30+C31</f>
        <v>1753268</v>
      </c>
      <c r="D28" s="11"/>
      <c r="E28" s="10"/>
    </row>
    <row r="29" spans="1:5" ht="45" customHeight="1">
      <c r="A29" s="116" t="s">
        <v>44</v>
      </c>
      <c r="B29" s="117" t="s">
        <v>30</v>
      </c>
      <c r="C29" s="118">
        <v>951885</v>
      </c>
      <c r="D29" s="11"/>
      <c r="E29" s="10"/>
    </row>
    <row r="30" spans="1:5" ht="30" customHeight="1">
      <c r="A30" s="116" t="s">
        <v>319</v>
      </c>
      <c r="B30" s="117" t="s">
        <v>265</v>
      </c>
      <c r="C30" s="118">
        <v>731383</v>
      </c>
      <c r="D30" s="11"/>
      <c r="E30" s="10"/>
    </row>
    <row r="31" spans="1:5" ht="30" customHeight="1">
      <c r="A31" s="116" t="s">
        <v>273</v>
      </c>
      <c r="B31" s="117" t="s">
        <v>320</v>
      </c>
      <c r="C31" s="118">
        <v>70000</v>
      </c>
      <c r="D31" s="11"/>
      <c r="E31" s="10"/>
    </row>
    <row r="32" spans="1:6" ht="19.5" customHeight="1">
      <c r="A32" s="124" t="s">
        <v>278</v>
      </c>
      <c r="B32" s="125" t="s">
        <v>36</v>
      </c>
      <c r="C32" s="126">
        <f>C33</f>
        <v>82094</v>
      </c>
      <c r="D32" s="11"/>
      <c r="F32" s="10"/>
    </row>
    <row r="33" spans="1:3" ht="36" customHeight="1">
      <c r="A33" s="127" t="s">
        <v>45</v>
      </c>
      <c r="B33" s="128" t="s">
        <v>31</v>
      </c>
      <c r="C33" s="118">
        <v>82094</v>
      </c>
    </row>
    <row r="34" spans="1:4" ht="21.75" customHeight="1">
      <c r="A34" s="129" t="s">
        <v>277</v>
      </c>
      <c r="B34" s="130" t="s">
        <v>35</v>
      </c>
      <c r="C34" s="115">
        <f>C35</f>
        <v>787375</v>
      </c>
      <c r="D34" s="11"/>
    </row>
    <row r="35" spans="1:3" ht="42">
      <c r="A35" s="127" t="s">
        <v>46</v>
      </c>
      <c r="B35" s="131" t="s">
        <v>32</v>
      </c>
      <c r="C35" s="118">
        <v>787375</v>
      </c>
    </row>
    <row r="36" spans="1:3" ht="15">
      <c r="A36" s="132" t="s">
        <v>41</v>
      </c>
      <c r="B36" s="133" t="s">
        <v>37</v>
      </c>
      <c r="C36" s="115"/>
    </row>
    <row r="37" spans="1:6" s="14" customFormat="1" ht="15.75" customHeight="1">
      <c r="A37" s="148" t="s">
        <v>14</v>
      </c>
      <c r="B37" s="149"/>
      <c r="C37" s="115">
        <f>C12+C24</f>
        <v>8962737</v>
      </c>
      <c r="D37" s="12"/>
      <c r="E37" s="13"/>
      <c r="F37" s="13"/>
    </row>
    <row r="38" spans="2:6" ht="18.75" customHeight="1">
      <c r="B38" s="15"/>
      <c r="F38" s="10"/>
    </row>
    <row r="39" ht="15">
      <c r="B39" s="15"/>
    </row>
    <row r="41" ht="15">
      <c r="A41" s="12"/>
    </row>
    <row r="43" spans="1:2" ht="15">
      <c r="A43" s="16"/>
      <c r="B43" s="10"/>
    </row>
    <row r="45" ht="15">
      <c r="A45" s="16"/>
    </row>
  </sheetData>
  <sheetProtection/>
  <mergeCells count="5">
    <mergeCell ref="A37:B37"/>
    <mergeCell ref="A8:C8"/>
    <mergeCell ref="A10:A11"/>
    <mergeCell ref="B10:B11"/>
    <mergeCell ref="C10:C11"/>
  </mergeCells>
  <printOptions horizontalCentered="1"/>
  <pageMargins left="0.15748031496062992" right="0.15748031496062992" top="0.3937007874015748" bottom="0.31496062992125984" header="0.6692913385826772" footer="0.35433070866141736"/>
  <pageSetup horizontalDpi="600" verticalDpi="600" orientation="portrait" paperSize="9" scale="68" r:id="rId1"/>
  <rowBreaks count="1" manualBreakCount="1">
    <brk id="37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="75" zoomScaleSheetLayoutView="75" zoomScalePageLayoutView="0" workbookViewId="0" topLeftCell="A16">
      <selection activeCell="C25" sqref="C25"/>
    </sheetView>
  </sheetViews>
  <sheetFormatPr defaultColWidth="9.125" defaultRowHeight="12.75"/>
  <cols>
    <col min="1" max="1" width="29.50390625" style="1" customWidth="1"/>
    <col min="2" max="2" width="69.875" style="2" customWidth="1"/>
    <col min="3" max="3" width="22.375" style="2" customWidth="1"/>
    <col min="4" max="4" width="24.50390625" style="7" customWidth="1"/>
    <col min="5" max="5" width="15.00390625" style="4" customWidth="1"/>
    <col min="6" max="6" width="17.875" style="2" customWidth="1"/>
    <col min="7" max="7" width="12.50390625" style="2" customWidth="1"/>
    <col min="8" max="8" width="12.875" style="2" customWidth="1"/>
    <col min="9" max="10" width="9.125" style="2" customWidth="1"/>
    <col min="11" max="11" width="12.625" style="2" bestFit="1" customWidth="1"/>
    <col min="12" max="16384" width="9.125" style="2" customWidth="1"/>
  </cols>
  <sheetData>
    <row r="1" ht="17.25" customHeight="1">
      <c r="D1" s="3" t="s">
        <v>47</v>
      </c>
    </row>
    <row r="2" spans="2:4" ht="15">
      <c r="B2" s="5"/>
      <c r="C2" s="5"/>
      <c r="D2" s="3" t="s">
        <v>17</v>
      </c>
    </row>
    <row r="3" spans="2:4" ht="15" customHeight="1">
      <c r="B3" s="5"/>
      <c r="C3" s="5"/>
      <c r="D3" s="5" t="s">
        <v>38</v>
      </c>
    </row>
    <row r="4" spans="2:4" ht="17.25" customHeight="1">
      <c r="B4" s="5"/>
      <c r="C4" s="5"/>
      <c r="D4" s="98" t="s">
        <v>296</v>
      </c>
    </row>
    <row r="6" spans="1:4" ht="36.75" customHeight="1">
      <c r="A6" s="150" t="s">
        <v>292</v>
      </c>
      <c r="B6" s="150"/>
      <c r="C6" s="150"/>
      <c r="D6" s="150"/>
    </row>
    <row r="8" spans="1:5" s="8" customFormat="1" ht="15" customHeight="1">
      <c r="A8" s="151" t="s">
        <v>13</v>
      </c>
      <c r="B8" s="152" t="s">
        <v>0</v>
      </c>
      <c r="C8" s="155" t="s">
        <v>293</v>
      </c>
      <c r="D8" s="153" t="s">
        <v>294</v>
      </c>
      <c r="E8" s="4"/>
    </row>
    <row r="9" spans="1:5" s="8" customFormat="1" ht="15">
      <c r="A9" s="151"/>
      <c r="B9" s="152"/>
      <c r="C9" s="156"/>
      <c r="D9" s="154"/>
      <c r="E9" s="4"/>
    </row>
    <row r="10" spans="1:4" ht="18.75" customHeight="1">
      <c r="A10" s="113" t="s">
        <v>1</v>
      </c>
      <c r="B10" s="114" t="s">
        <v>2</v>
      </c>
      <c r="C10" s="134">
        <f>C11+C13+C15+C20</f>
        <v>4287000</v>
      </c>
      <c r="D10" s="115">
        <f>D11+D13+D15+D20</f>
        <v>4325000</v>
      </c>
    </row>
    <row r="11" spans="1:4" ht="15.75" customHeight="1">
      <c r="A11" s="113" t="s">
        <v>3</v>
      </c>
      <c r="B11" s="114" t="s">
        <v>4</v>
      </c>
      <c r="C11" s="134">
        <f>C12</f>
        <v>52000</v>
      </c>
      <c r="D11" s="115">
        <f>D12</f>
        <v>57000</v>
      </c>
    </row>
    <row r="12" spans="1:7" ht="15">
      <c r="A12" s="116" t="s">
        <v>19</v>
      </c>
      <c r="B12" s="117" t="s">
        <v>5</v>
      </c>
      <c r="C12" s="135">
        <v>52000</v>
      </c>
      <c r="D12" s="118">
        <v>57000</v>
      </c>
      <c r="G12" s="10"/>
    </row>
    <row r="13" spans="1:7" ht="33" customHeight="1">
      <c r="A13" s="113" t="s">
        <v>12</v>
      </c>
      <c r="B13" s="114" t="s">
        <v>11</v>
      </c>
      <c r="C13" s="134">
        <v>711000</v>
      </c>
      <c r="D13" s="115">
        <v>711000</v>
      </c>
      <c r="G13" s="10"/>
    </row>
    <row r="14" spans="1:7" ht="18" customHeight="1">
      <c r="A14" s="113" t="s">
        <v>6</v>
      </c>
      <c r="B14" s="114" t="s">
        <v>7</v>
      </c>
      <c r="C14" s="134"/>
      <c r="D14" s="115"/>
      <c r="G14" s="10"/>
    </row>
    <row r="15" spans="1:8" ht="19.5" customHeight="1">
      <c r="A15" s="113" t="s">
        <v>21</v>
      </c>
      <c r="B15" s="114" t="s">
        <v>22</v>
      </c>
      <c r="C15" s="134">
        <f>C16+C17</f>
        <v>3519000</v>
      </c>
      <c r="D15" s="115">
        <f>D16+D17</f>
        <v>3552000</v>
      </c>
      <c r="G15" s="10"/>
      <c r="H15" s="10"/>
    </row>
    <row r="16" spans="1:8" ht="41.25">
      <c r="A16" s="116" t="s">
        <v>20</v>
      </c>
      <c r="B16" s="114" t="s">
        <v>18</v>
      </c>
      <c r="C16" s="134">
        <v>399000</v>
      </c>
      <c r="D16" s="115">
        <v>408000</v>
      </c>
      <c r="G16" s="10"/>
      <c r="H16" s="10"/>
    </row>
    <row r="17" spans="1:8" ht="15">
      <c r="A17" s="113" t="s">
        <v>272</v>
      </c>
      <c r="B17" s="114" t="s">
        <v>23</v>
      </c>
      <c r="C17" s="134">
        <f>C18+C19</f>
        <v>3120000</v>
      </c>
      <c r="D17" s="115">
        <f>D18+D19</f>
        <v>3144000</v>
      </c>
      <c r="G17" s="10"/>
      <c r="H17" s="10"/>
    </row>
    <row r="18" spans="1:8" ht="27">
      <c r="A18" s="116" t="s">
        <v>24</v>
      </c>
      <c r="B18" s="117" t="s">
        <v>25</v>
      </c>
      <c r="C18" s="135">
        <v>1608000</v>
      </c>
      <c r="D18" s="118">
        <v>1620000</v>
      </c>
      <c r="G18" s="10"/>
      <c r="H18" s="10"/>
    </row>
    <row r="19" spans="1:8" ht="27">
      <c r="A19" s="116" t="s">
        <v>27</v>
      </c>
      <c r="B19" s="117" t="s">
        <v>26</v>
      </c>
      <c r="C19" s="135">
        <v>1512000</v>
      </c>
      <c r="D19" s="118">
        <v>1524000</v>
      </c>
      <c r="G19" s="10"/>
      <c r="H19" s="10"/>
    </row>
    <row r="20" spans="1:8" ht="16.5" customHeight="1">
      <c r="A20" s="113" t="s">
        <v>39</v>
      </c>
      <c r="B20" s="114" t="s">
        <v>8</v>
      </c>
      <c r="C20" s="134">
        <f>C21</f>
        <v>5000</v>
      </c>
      <c r="D20" s="115">
        <f>D21</f>
        <v>5000</v>
      </c>
      <c r="G20" s="10"/>
      <c r="H20" s="10"/>
    </row>
    <row r="21" spans="1:8" ht="54.75">
      <c r="A21" s="113" t="s">
        <v>40</v>
      </c>
      <c r="B21" s="117" t="s">
        <v>28</v>
      </c>
      <c r="C21" s="135">
        <v>5000</v>
      </c>
      <c r="D21" s="118">
        <v>5000</v>
      </c>
      <c r="G21" s="10"/>
      <c r="H21" s="10"/>
    </row>
    <row r="22" spans="1:4" ht="15">
      <c r="A22" s="113" t="s">
        <v>9</v>
      </c>
      <c r="B22" s="114" t="s">
        <v>15</v>
      </c>
      <c r="C22" s="134">
        <f>C29+C24+C26</f>
        <v>1835377</v>
      </c>
      <c r="D22" s="134">
        <f>D29+D24+D26</f>
        <v>1863136</v>
      </c>
    </row>
    <row r="23" spans="1:4" ht="31.5" customHeight="1">
      <c r="A23" s="119" t="s">
        <v>33</v>
      </c>
      <c r="B23" s="120" t="s">
        <v>10</v>
      </c>
      <c r="C23" s="136"/>
      <c r="D23" s="121"/>
    </row>
    <row r="24" spans="1:5" ht="15.75" customHeight="1">
      <c r="A24" s="113" t="s">
        <v>276</v>
      </c>
      <c r="B24" s="122" t="s">
        <v>16</v>
      </c>
      <c r="C24" s="134">
        <f>C25</f>
        <v>70000</v>
      </c>
      <c r="D24" s="115">
        <f>D25</f>
        <v>70000</v>
      </c>
      <c r="E24" s="11"/>
    </row>
    <row r="25" spans="1:4" ht="27">
      <c r="A25" s="116" t="s">
        <v>43</v>
      </c>
      <c r="B25" s="123" t="s">
        <v>29</v>
      </c>
      <c r="C25" s="135">
        <v>70000</v>
      </c>
      <c r="D25" s="118">
        <v>70000</v>
      </c>
    </row>
    <row r="26" spans="1:6" ht="15.75">
      <c r="A26" s="113" t="s">
        <v>275</v>
      </c>
      <c r="B26" s="114" t="s">
        <v>34</v>
      </c>
      <c r="C26" s="134">
        <f>C27+C28</f>
        <v>1681560</v>
      </c>
      <c r="D26" s="134">
        <f>D27+D28</f>
        <v>1704187</v>
      </c>
      <c r="E26" s="11"/>
      <c r="F26" s="10"/>
    </row>
    <row r="27" spans="1:6" ht="54.75">
      <c r="A27" s="116" t="s">
        <v>44</v>
      </c>
      <c r="B27" s="117" t="s">
        <v>30</v>
      </c>
      <c r="C27" s="135">
        <v>951885</v>
      </c>
      <c r="D27" s="118">
        <v>951885</v>
      </c>
      <c r="E27" s="11"/>
      <c r="F27" s="10"/>
    </row>
    <row r="28" spans="1:6" ht="27">
      <c r="A28" s="116" t="s">
        <v>319</v>
      </c>
      <c r="B28" s="117" t="s">
        <v>265</v>
      </c>
      <c r="C28" s="135">
        <v>729675</v>
      </c>
      <c r="D28" s="118">
        <v>752302</v>
      </c>
      <c r="E28" s="11"/>
      <c r="F28" s="10"/>
    </row>
    <row r="29" spans="1:7" ht="19.5" customHeight="1">
      <c r="A29" s="124" t="s">
        <v>274</v>
      </c>
      <c r="B29" s="125" t="s">
        <v>36</v>
      </c>
      <c r="C29" s="137">
        <f>C30</f>
        <v>83817</v>
      </c>
      <c r="D29" s="126">
        <f>D30</f>
        <v>88949</v>
      </c>
      <c r="E29" s="11"/>
      <c r="G29" s="10"/>
    </row>
    <row r="30" spans="1:4" ht="36" customHeight="1">
      <c r="A30" s="127" t="s">
        <v>45</v>
      </c>
      <c r="B30" s="128" t="s">
        <v>31</v>
      </c>
      <c r="C30" s="138">
        <v>83817</v>
      </c>
      <c r="D30" s="118">
        <v>88949</v>
      </c>
    </row>
    <row r="31" spans="1:5" ht="21.75" customHeight="1">
      <c r="A31" s="129" t="s">
        <v>277</v>
      </c>
      <c r="B31" s="130" t="s">
        <v>35</v>
      </c>
      <c r="C31" s="137">
        <f>C32</f>
        <v>0</v>
      </c>
      <c r="D31" s="115">
        <f>D32</f>
        <v>0</v>
      </c>
      <c r="E31" s="11"/>
    </row>
    <row r="32" spans="1:4" ht="55.5">
      <c r="A32" s="127" t="s">
        <v>46</v>
      </c>
      <c r="B32" s="131" t="s">
        <v>32</v>
      </c>
      <c r="C32" s="138"/>
      <c r="D32" s="118"/>
    </row>
    <row r="33" spans="1:7" s="14" customFormat="1" ht="15.75" customHeight="1">
      <c r="A33" s="157" t="s">
        <v>14</v>
      </c>
      <c r="B33" s="158"/>
      <c r="C33" s="17">
        <f>C22+C10</f>
        <v>6122377</v>
      </c>
      <c r="D33" s="9">
        <f>D10+D22</f>
        <v>6188136</v>
      </c>
      <c r="E33" s="12"/>
      <c r="F33" s="13"/>
      <c r="G33" s="13"/>
    </row>
    <row r="34" spans="2:7" ht="18.75" customHeight="1">
      <c r="B34" s="15"/>
      <c r="C34" s="15"/>
      <c r="G34" s="10"/>
    </row>
    <row r="35" spans="2:3" ht="15">
      <c r="B35" s="15"/>
      <c r="C35" s="15"/>
    </row>
    <row r="37" ht="15">
      <c r="A37" s="12"/>
    </row>
    <row r="39" spans="1:3" ht="15">
      <c r="A39" s="16"/>
      <c r="B39" s="10"/>
      <c r="C39" s="10"/>
    </row>
    <row r="41" ht="15">
      <c r="A41" s="16"/>
    </row>
  </sheetData>
  <sheetProtection/>
  <mergeCells count="6">
    <mergeCell ref="C8:C9"/>
    <mergeCell ref="A33:B33"/>
    <mergeCell ref="A6:D6"/>
    <mergeCell ref="A8:A9"/>
    <mergeCell ref="B8:B9"/>
    <mergeCell ref="D8:D9"/>
  </mergeCells>
  <printOptions horizontalCentered="1"/>
  <pageMargins left="0.15748031496062992" right="0.15748031496062992" top="0.3937007874015748" bottom="0.31496062992125984" header="0.6692913385826772" footer="0.35433070866141736"/>
  <pageSetup horizontalDpi="600" verticalDpi="600" orientation="portrait" paperSize="9" scale="68" r:id="rId1"/>
  <rowBreaks count="1" manualBreakCount="1">
    <brk id="33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40">
      <selection activeCell="A42" sqref="A42:C44"/>
    </sheetView>
  </sheetViews>
  <sheetFormatPr defaultColWidth="9.00390625" defaultRowHeight="12.75"/>
  <cols>
    <col min="1" max="1" width="54.50390625" style="0" customWidth="1"/>
    <col min="2" max="2" width="16.50390625" style="0" customWidth="1"/>
    <col min="3" max="3" width="10.375" style="0" customWidth="1"/>
    <col min="4" max="4" width="15.50390625" style="0" customWidth="1"/>
  </cols>
  <sheetData>
    <row r="1" spans="1:4" ht="12.75">
      <c r="A1" s="18"/>
      <c r="B1" s="162" t="s">
        <v>48</v>
      </c>
      <c r="C1" s="162"/>
      <c r="D1" s="162"/>
    </row>
    <row r="2" spans="1:4" ht="12.75">
      <c r="A2" s="18"/>
      <c r="B2" s="162" t="s">
        <v>49</v>
      </c>
      <c r="C2" s="162"/>
      <c r="D2" s="162"/>
    </row>
    <row r="3" spans="1:4" ht="15">
      <c r="A3" s="19"/>
      <c r="B3" s="162" t="s">
        <v>50</v>
      </c>
      <c r="C3" s="162"/>
      <c r="D3" s="162"/>
    </row>
    <row r="4" spans="1:4" ht="15">
      <c r="A4" s="19"/>
      <c r="B4" s="162" t="s">
        <v>298</v>
      </c>
      <c r="C4" s="162"/>
      <c r="D4" s="162"/>
    </row>
    <row r="5" spans="1:4" ht="57.75" customHeight="1">
      <c r="A5" s="159" t="s">
        <v>297</v>
      </c>
      <c r="B5" s="159"/>
      <c r="C5" s="159"/>
      <c r="D5" s="159"/>
    </row>
    <row r="6" spans="1:4" ht="12.75">
      <c r="A6" s="160" t="s">
        <v>51</v>
      </c>
      <c r="B6" s="160" t="s">
        <v>52</v>
      </c>
      <c r="C6" s="160" t="s">
        <v>53</v>
      </c>
      <c r="D6" s="160" t="s">
        <v>179</v>
      </c>
    </row>
    <row r="7" spans="1:4" ht="12.75">
      <c r="A7" s="161"/>
      <c r="B7" s="161"/>
      <c r="C7" s="161"/>
      <c r="D7" s="161"/>
    </row>
    <row r="8" spans="1:4" ht="57" customHeight="1">
      <c r="A8" s="20" t="s">
        <v>54</v>
      </c>
      <c r="B8" s="21" t="s">
        <v>55</v>
      </c>
      <c r="C8" s="22"/>
      <c r="D8" s="23">
        <f>D9+D11</f>
        <v>282000</v>
      </c>
    </row>
    <row r="9" spans="1:4" ht="28.5" customHeight="1">
      <c r="A9" s="24" t="s">
        <v>56</v>
      </c>
      <c r="B9" s="25" t="s">
        <v>57</v>
      </c>
      <c r="C9" s="22"/>
      <c r="D9" s="26">
        <f>D10</f>
        <v>90000</v>
      </c>
    </row>
    <row r="10" spans="1:4" ht="27.75" customHeight="1">
      <c r="A10" s="27" t="s">
        <v>58</v>
      </c>
      <c r="B10" s="22"/>
      <c r="C10" s="28">
        <v>200</v>
      </c>
      <c r="D10" s="29">
        <v>90000</v>
      </c>
    </row>
    <row r="11" spans="1:4" ht="38.25" customHeight="1">
      <c r="A11" s="30" t="s">
        <v>59</v>
      </c>
      <c r="B11" s="25" t="s">
        <v>60</v>
      </c>
      <c r="C11" s="22"/>
      <c r="D11" s="26">
        <f>D12</f>
        <v>192000</v>
      </c>
    </row>
    <row r="12" spans="1:4" ht="28.5" customHeight="1">
      <c r="A12" s="27" t="s">
        <v>58</v>
      </c>
      <c r="B12" s="21"/>
      <c r="C12" s="28">
        <v>200</v>
      </c>
      <c r="D12" s="29">
        <v>192000</v>
      </c>
    </row>
    <row r="13" spans="1:4" ht="29.25" customHeight="1">
      <c r="A13" s="20" t="s">
        <v>61</v>
      </c>
      <c r="B13" s="31" t="s">
        <v>62</v>
      </c>
      <c r="C13" s="22"/>
      <c r="D13" s="23">
        <f>D14+D16+D18</f>
        <v>2137260</v>
      </c>
    </row>
    <row r="14" spans="1:4" ht="27.75" customHeight="1">
      <c r="A14" s="30" t="s">
        <v>63</v>
      </c>
      <c r="B14" s="25" t="s">
        <v>64</v>
      </c>
      <c r="C14" s="28"/>
      <c r="D14" s="29">
        <f>D15</f>
        <v>652000</v>
      </c>
    </row>
    <row r="15" spans="1:4" ht="27" customHeight="1">
      <c r="A15" s="27" t="s">
        <v>58</v>
      </c>
      <c r="B15" s="32"/>
      <c r="C15" s="28">
        <v>200</v>
      </c>
      <c r="D15" s="29">
        <v>652000</v>
      </c>
    </row>
    <row r="16" spans="1:4" ht="15.75" customHeight="1">
      <c r="A16" s="30" t="s">
        <v>65</v>
      </c>
      <c r="B16" s="22" t="s">
        <v>66</v>
      </c>
      <c r="C16" s="22"/>
      <c r="D16" s="26">
        <f>D17</f>
        <v>533375</v>
      </c>
    </row>
    <row r="17" spans="1:4" ht="26.25" customHeight="1">
      <c r="A17" s="27" t="s">
        <v>58</v>
      </c>
      <c r="B17" s="32"/>
      <c r="C17" s="22">
        <v>200</v>
      </c>
      <c r="D17" s="29">
        <v>533375</v>
      </c>
    </row>
    <row r="18" spans="1:4" ht="15.75" customHeight="1">
      <c r="A18" s="30" t="s">
        <v>67</v>
      </c>
      <c r="B18" s="22" t="s">
        <v>321</v>
      </c>
      <c r="C18" s="22"/>
      <c r="D18" s="26">
        <f>D19</f>
        <v>951885</v>
      </c>
    </row>
    <row r="19" spans="1:4" ht="26.25" customHeight="1">
      <c r="A19" s="27" t="s">
        <v>58</v>
      </c>
      <c r="B19" s="32"/>
      <c r="C19" s="22">
        <v>200</v>
      </c>
      <c r="D19" s="29">
        <v>951885</v>
      </c>
    </row>
    <row r="20" spans="1:4" ht="31.5" customHeight="1">
      <c r="A20" s="20" t="s">
        <v>68</v>
      </c>
      <c r="B20" s="31" t="s">
        <v>69</v>
      </c>
      <c r="C20" s="22"/>
      <c r="D20" s="23">
        <f>F11+D23+D25+D27+D29+D21</f>
        <v>1441827</v>
      </c>
    </row>
    <row r="21" spans="1:4" ht="30" customHeight="1">
      <c r="A21" s="30" t="s">
        <v>70</v>
      </c>
      <c r="B21" s="22" t="s">
        <v>259</v>
      </c>
      <c r="C21" s="21"/>
      <c r="D21" s="26">
        <f>D22</f>
        <v>254000</v>
      </c>
    </row>
    <row r="22" spans="1:4" ht="13.5" customHeight="1">
      <c r="A22" s="27" t="s">
        <v>83</v>
      </c>
      <c r="B22" s="22"/>
      <c r="C22" s="28">
        <v>200</v>
      </c>
      <c r="D22" s="29">
        <v>254000</v>
      </c>
    </row>
    <row r="23" spans="1:4" ht="15.75" customHeight="1">
      <c r="A23" s="30" t="s">
        <v>71</v>
      </c>
      <c r="B23" s="22" t="s">
        <v>72</v>
      </c>
      <c r="C23" s="22"/>
      <c r="D23" s="26">
        <f>D24</f>
        <v>618000</v>
      </c>
    </row>
    <row r="24" spans="1:4" ht="27" customHeight="1">
      <c r="A24" s="27" t="s">
        <v>58</v>
      </c>
      <c r="B24" s="22"/>
      <c r="C24" s="28">
        <v>200</v>
      </c>
      <c r="D24" s="26">
        <v>618000</v>
      </c>
    </row>
    <row r="25" spans="1:4" ht="15" customHeight="1">
      <c r="A25" s="30" t="s">
        <v>73</v>
      </c>
      <c r="B25" s="22" t="s">
        <v>74</v>
      </c>
      <c r="C25" s="21"/>
      <c r="D25" s="26">
        <f>D26</f>
        <v>48000</v>
      </c>
    </row>
    <row r="26" spans="1:4" ht="27" customHeight="1">
      <c r="A26" s="33" t="s">
        <v>58</v>
      </c>
      <c r="B26" s="22"/>
      <c r="C26" s="28">
        <v>200</v>
      </c>
      <c r="D26" s="29">
        <v>48000</v>
      </c>
    </row>
    <row r="27" spans="1:4" ht="15.75" customHeight="1">
      <c r="A27" s="30" t="s">
        <v>75</v>
      </c>
      <c r="B27" s="22" t="s">
        <v>76</v>
      </c>
      <c r="C27" s="22"/>
      <c r="D27" s="26">
        <f>D28</f>
        <v>276972</v>
      </c>
    </row>
    <row r="28" spans="1:4" ht="26.25" customHeight="1">
      <c r="A28" s="59" t="s">
        <v>58</v>
      </c>
      <c r="B28" s="22"/>
      <c r="C28" s="28">
        <v>200</v>
      </c>
      <c r="D28" s="29">
        <v>276972</v>
      </c>
    </row>
    <row r="29" spans="1:4" ht="28.5" customHeight="1">
      <c r="A29" s="61" t="s">
        <v>77</v>
      </c>
      <c r="B29" s="58" t="s">
        <v>78</v>
      </c>
      <c r="C29" s="22"/>
      <c r="D29" s="26">
        <f>D30</f>
        <v>244855</v>
      </c>
    </row>
    <row r="30" spans="1:4" ht="29.25" customHeight="1">
      <c r="A30" s="60" t="s">
        <v>58</v>
      </c>
      <c r="B30" s="32"/>
      <c r="C30" s="28">
        <v>200</v>
      </c>
      <c r="D30" s="26">
        <v>244855</v>
      </c>
    </row>
    <row r="31" spans="1:4" ht="45" customHeight="1">
      <c r="A31" s="20" t="s">
        <v>79</v>
      </c>
      <c r="B31" s="31" t="s">
        <v>80</v>
      </c>
      <c r="C31" s="22"/>
      <c r="D31" s="23">
        <f>D32+D34+D36+D38+D40</f>
        <v>162955</v>
      </c>
    </row>
    <row r="32" spans="1:4" ht="53.25" customHeight="1">
      <c r="A32" s="30" t="s">
        <v>81</v>
      </c>
      <c r="B32" s="32" t="s">
        <v>82</v>
      </c>
      <c r="C32" s="22"/>
      <c r="D32" s="26">
        <f>D33</f>
        <v>22056</v>
      </c>
    </row>
    <row r="33" spans="1:4" ht="14.25" customHeight="1">
      <c r="A33" s="27" t="s">
        <v>83</v>
      </c>
      <c r="B33" s="32"/>
      <c r="C33" s="28">
        <v>500</v>
      </c>
      <c r="D33" s="26">
        <v>22056</v>
      </c>
    </row>
    <row r="34" spans="1:4" ht="51.75" customHeight="1">
      <c r="A34" s="30" t="s">
        <v>223</v>
      </c>
      <c r="B34" s="32" t="s">
        <v>84</v>
      </c>
      <c r="C34" s="28"/>
      <c r="D34" s="26">
        <f>D35</f>
        <v>60687</v>
      </c>
    </row>
    <row r="35" spans="1:4" ht="16.5" customHeight="1">
      <c r="A35" s="27" t="s">
        <v>83</v>
      </c>
      <c r="B35" s="31"/>
      <c r="C35" s="28">
        <v>500</v>
      </c>
      <c r="D35" s="26">
        <v>60687</v>
      </c>
    </row>
    <row r="36" spans="1:4" ht="27" customHeight="1">
      <c r="A36" s="30" t="s">
        <v>255</v>
      </c>
      <c r="B36" s="32" t="s">
        <v>271</v>
      </c>
      <c r="C36" s="28"/>
      <c r="D36" s="26">
        <f>D37</f>
        <v>20000</v>
      </c>
    </row>
    <row r="37" spans="1:4" ht="32.25" customHeight="1">
      <c r="A37" s="27" t="s">
        <v>58</v>
      </c>
      <c r="B37" s="32"/>
      <c r="C37" s="28">
        <v>200</v>
      </c>
      <c r="D37" s="34">
        <v>20000</v>
      </c>
    </row>
    <row r="38" spans="1:4" ht="30.75" customHeight="1">
      <c r="A38" s="30" t="s">
        <v>85</v>
      </c>
      <c r="B38" s="32" t="s">
        <v>86</v>
      </c>
      <c r="C38" s="28"/>
      <c r="D38" s="26">
        <f>D39</f>
        <v>20000</v>
      </c>
    </row>
    <row r="39" spans="1:4" ht="30" customHeight="1">
      <c r="A39" s="27" t="s">
        <v>58</v>
      </c>
      <c r="B39" s="32"/>
      <c r="C39" s="28">
        <v>200</v>
      </c>
      <c r="D39" s="29">
        <v>20000</v>
      </c>
    </row>
    <row r="40" spans="1:4" ht="42" customHeight="1">
      <c r="A40" s="30" t="s">
        <v>87</v>
      </c>
      <c r="B40" s="32" t="s">
        <v>88</v>
      </c>
      <c r="C40" s="22"/>
      <c r="D40" s="26">
        <f>D41</f>
        <v>40212</v>
      </c>
    </row>
    <row r="41" spans="1:4" ht="21" customHeight="1">
      <c r="A41" s="62" t="s">
        <v>83</v>
      </c>
      <c r="B41" s="32"/>
      <c r="C41" s="28">
        <v>500</v>
      </c>
      <c r="D41" s="29">
        <v>40212</v>
      </c>
    </row>
    <row r="42" spans="1:4" ht="43.5" customHeight="1">
      <c r="A42" s="112" t="s">
        <v>267</v>
      </c>
      <c r="B42" s="31" t="s">
        <v>268</v>
      </c>
      <c r="C42" s="28"/>
      <c r="D42" s="83">
        <f>D43</f>
        <v>911383</v>
      </c>
    </row>
    <row r="43" spans="1:4" ht="27" customHeight="1">
      <c r="A43" s="107" t="s">
        <v>265</v>
      </c>
      <c r="B43" s="111" t="s">
        <v>304</v>
      </c>
      <c r="C43" s="28"/>
      <c r="D43" s="29">
        <f>D44</f>
        <v>911383</v>
      </c>
    </row>
    <row r="44" spans="1:4" ht="27.75" customHeight="1">
      <c r="A44" s="27" t="s">
        <v>58</v>
      </c>
      <c r="B44" s="22"/>
      <c r="C44" s="28">
        <v>300</v>
      </c>
      <c r="D44" s="29">
        <v>911383</v>
      </c>
    </row>
    <row r="45" spans="1:4" ht="12.75">
      <c r="A45" s="35" t="s">
        <v>89</v>
      </c>
      <c r="B45" s="31" t="s">
        <v>90</v>
      </c>
      <c r="C45" s="22"/>
      <c r="D45" s="23">
        <f>D46+D48+D50+D54+D56+D58+D61+D64+D66</f>
        <v>4037312</v>
      </c>
    </row>
    <row r="46" spans="1:4" ht="26.25">
      <c r="A46" s="36" t="s">
        <v>91</v>
      </c>
      <c r="B46" s="22" t="s">
        <v>92</v>
      </c>
      <c r="C46" s="37"/>
      <c r="D46" s="38">
        <f>D47</f>
        <v>82094</v>
      </c>
    </row>
    <row r="47" spans="1:4" ht="52.5">
      <c r="A47" s="27" t="s">
        <v>93</v>
      </c>
      <c r="B47" s="22"/>
      <c r="C47" s="28">
        <v>100</v>
      </c>
      <c r="D47" s="34">
        <v>82094</v>
      </c>
    </row>
    <row r="48" spans="1:4" ht="12.75">
      <c r="A48" s="30" t="s">
        <v>94</v>
      </c>
      <c r="B48" s="22" t="s">
        <v>95</v>
      </c>
      <c r="C48" s="22"/>
      <c r="D48" s="38">
        <f>D49</f>
        <v>829096</v>
      </c>
    </row>
    <row r="49" spans="1:4" ht="52.5">
      <c r="A49" s="27" t="s">
        <v>93</v>
      </c>
      <c r="B49" s="22"/>
      <c r="C49" s="28">
        <v>100</v>
      </c>
      <c r="D49" s="34">
        <v>829096</v>
      </c>
    </row>
    <row r="50" spans="1:4" ht="12.75">
      <c r="A50" s="30" t="s">
        <v>96</v>
      </c>
      <c r="B50" s="22" t="s">
        <v>97</v>
      </c>
      <c r="C50" s="22"/>
      <c r="D50" s="38">
        <f>D51+D52+D53</f>
        <v>2865993</v>
      </c>
    </row>
    <row r="51" spans="1:4" ht="57" customHeight="1">
      <c r="A51" s="27" t="s">
        <v>93</v>
      </c>
      <c r="B51" s="22"/>
      <c r="C51" s="28">
        <v>100</v>
      </c>
      <c r="D51" s="38">
        <v>2370000</v>
      </c>
    </row>
    <row r="52" spans="1:4" ht="26.25">
      <c r="A52" s="27" t="s">
        <v>58</v>
      </c>
      <c r="B52" s="22"/>
      <c r="C52" s="28">
        <v>200</v>
      </c>
      <c r="D52" s="38">
        <v>484319</v>
      </c>
    </row>
    <row r="53" spans="1:4" ht="12.75">
      <c r="A53" s="27" t="s">
        <v>98</v>
      </c>
      <c r="B53" s="22"/>
      <c r="C53" s="28">
        <v>800</v>
      </c>
      <c r="D53" s="38">
        <v>11674</v>
      </c>
    </row>
    <row r="54" spans="1:4" ht="15" customHeight="1">
      <c r="A54" s="30" t="s">
        <v>99</v>
      </c>
      <c r="B54" s="22" t="s">
        <v>100</v>
      </c>
      <c r="C54" s="28"/>
      <c r="D54" s="38">
        <f>D55</f>
        <v>10000</v>
      </c>
    </row>
    <row r="55" spans="1:4" ht="13.5">
      <c r="A55" s="27" t="s">
        <v>98</v>
      </c>
      <c r="B55" s="39"/>
      <c r="C55" s="28">
        <v>800</v>
      </c>
      <c r="D55" s="38">
        <v>10000</v>
      </c>
    </row>
    <row r="56" spans="1:4" ht="26.25">
      <c r="A56" s="30" t="s">
        <v>101</v>
      </c>
      <c r="B56" s="22" t="s">
        <v>102</v>
      </c>
      <c r="C56" s="28"/>
      <c r="D56" s="38">
        <f>D57</f>
        <v>28651</v>
      </c>
    </row>
    <row r="57" spans="1:4" ht="13.5">
      <c r="A57" s="27" t="s">
        <v>98</v>
      </c>
      <c r="B57" s="39"/>
      <c r="C57" s="28">
        <v>500</v>
      </c>
      <c r="D57" s="38">
        <v>28651</v>
      </c>
    </row>
    <row r="58" spans="1:4" ht="52.5">
      <c r="A58" s="30" t="s">
        <v>103</v>
      </c>
      <c r="B58" s="22" t="s">
        <v>104</v>
      </c>
      <c r="C58" s="22"/>
      <c r="D58" s="38">
        <f>D59</f>
        <v>11260</v>
      </c>
    </row>
    <row r="59" spans="1:4" ht="12.75">
      <c r="A59" s="27" t="s">
        <v>83</v>
      </c>
      <c r="B59" s="22"/>
      <c r="C59" s="28">
        <v>500</v>
      </c>
      <c r="D59" s="34">
        <v>11260</v>
      </c>
    </row>
    <row r="60" spans="1:4" ht="13.5">
      <c r="A60" s="30" t="s">
        <v>105</v>
      </c>
      <c r="B60" s="40"/>
      <c r="C60" s="22"/>
      <c r="D60" s="38">
        <f>D61+D64</f>
        <v>162218</v>
      </c>
    </row>
    <row r="61" spans="1:4" ht="12.75">
      <c r="A61" s="27" t="s">
        <v>105</v>
      </c>
      <c r="B61" s="22" t="s">
        <v>106</v>
      </c>
      <c r="C61" s="22"/>
      <c r="D61" s="38">
        <f>D62+D63</f>
        <v>85418</v>
      </c>
    </row>
    <row r="62" spans="1:4" ht="26.25">
      <c r="A62" s="27" t="s">
        <v>58</v>
      </c>
      <c r="B62" s="22"/>
      <c r="C62" s="28">
        <v>200</v>
      </c>
      <c r="D62" s="34">
        <v>85418</v>
      </c>
    </row>
    <row r="63" spans="1:4" ht="12.75">
      <c r="A63" s="27" t="s">
        <v>98</v>
      </c>
      <c r="B63" s="22"/>
      <c r="C63" s="28">
        <v>800</v>
      </c>
      <c r="D63" s="34"/>
    </row>
    <row r="64" spans="1:4" ht="39">
      <c r="A64" s="30" t="s">
        <v>107</v>
      </c>
      <c r="B64" s="22" t="s">
        <v>108</v>
      </c>
      <c r="C64" s="28"/>
      <c r="D64" s="34">
        <v>76800</v>
      </c>
    </row>
    <row r="65" spans="1:4" ht="12.75">
      <c r="A65" s="27" t="s">
        <v>83</v>
      </c>
      <c r="B65" s="22"/>
      <c r="C65" s="28">
        <v>500</v>
      </c>
      <c r="D65" s="34">
        <v>76800</v>
      </c>
    </row>
    <row r="66" spans="1:4" ht="12.75">
      <c r="A66" s="30" t="s">
        <v>305</v>
      </c>
      <c r="B66" s="22" t="s">
        <v>306</v>
      </c>
      <c r="C66" s="28"/>
      <c r="D66" s="34">
        <f>D67</f>
        <v>48000</v>
      </c>
    </row>
    <row r="67" spans="1:4" ht="12.75">
      <c r="A67" s="27" t="s">
        <v>307</v>
      </c>
      <c r="B67" s="22"/>
      <c r="C67" s="28">
        <v>300</v>
      </c>
      <c r="D67" s="34">
        <v>48000</v>
      </c>
    </row>
    <row r="68" spans="1:4" ht="12.75">
      <c r="A68" s="35" t="s">
        <v>109</v>
      </c>
      <c r="B68" s="21"/>
      <c r="C68" s="22"/>
      <c r="D68" s="41">
        <f>D45+D31+D20+D8+D13+D42</f>
        <v>8972737</v>
      </c>
    </row>
  </sheetData>
  <sheetProtection/>
  <mergeCells count="9">
    <mergeCell ref="A5:D5"/>
    <mergeCell ref="A6:A7"/>
    <mergeCell ref="B6:B7"/>
    <mergeCell ref="C6:C7"/>
    <mergeCell ref="D6:D7"/>
    <mergeCell ref="B1:D1"/>
    <mergeCell ref="B2:D2"/>
    <mergeCell ref="B3:D3"/>
    <mergeCell ref="B4:D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="75" zoomScaleNormal="75" zoomScalePageLayoutView="0" workbookViewId="0" topLeftCell="B1">
      <selection activeCell="G27" sqref="G27"/>
    </sheetView>
  </sheetViews>
  <sheetFormatPr defaultColWidth="9.00390625" defaultRowHeight="12.75"/>
  <cols>
    <col min="1" max="1" width="50.50390625" style="0" customWidth="1"/>
    <col min="2" max="2" width="13.00390625" style="0" customWidth="1"/>
    <col min="3" max="3" width="8.125" style="0" customWidth="1"/>
    <col min="4" max="4" width="13.50390625" style="0" customWidth="1"/>
    <col min="5" max="5" width="13.125" style="0" customWidth="1"/>
    <col min="6" max="6" width="12.125" style="0" bestFit="1" customWidth="1"/>
  </cols>
  <sheetData>
    <row r="1" spans="1:5" ht="12.75">
      <c r="A1" s="18"/>
      <c r="B1" s="163" t="s">
        <v>219</v>
      </c>
      <c r="C1" s="163"/>
      <c r="D1" s="163"/>
      <c r="E1" s="163"/>
    </row>
    <row r="2" spans="1:4" ht="12.75">
      <c r="A2" s="18"/>
      <c r="B2" s="43" t="s">
        <v>181</v>
      </c>
      <c r="C2" s="43"/>
      <c r="D2" s="43"/>
    </row>
    <row r="3" spans="1:4" ht="15">
      <c r="A3" s="19"/>
      <c r="B3" s="43" t="s">
        <v>180</v>
      </c>
      <c r="C3" s="43"/>
      <c r="D3" s="43"/>
    </row>
    <row r="4" spans="1:5" ht="15">
      <c r="A4" s="19"/>
      <c r="B4" s="163" t="s">
        <v>300</v>
      </c>
      <c r="C4" s="163"/>
      <c r="D4" s="163"/>
      <c r="E4" s="163"/>
    </row>
    <row r="5" spans="1:5" ht="68.25" customHeight="1">
      <c r="A5" s="164" t="s">
        <v>312</v>
      </c>
      <c r="B5" s="164"/>
      <c r="C5" s="164"/>
      <c r="D5" s="164"/>
      <c r="E5" s="164"/>
    </row>
    <row r="6" spans="1:5" ht="12.75">
      <c r="A6" s="160" t="s">
        <v>51</v>
      </c>
      <c r="B6" s="160" t="s">
        <v>52</v>
      </c>
      <c r="C6" s="160" t="s">
        <v>53</v>
      </c>
      <c r="D6" s="160" t="s">
        <v>269</v>
      </c>
      <c r="E6" s="160" t="s">
        <v>313</v>
      </c>
    </row>
    <row r="7" spans="1:5" ht="12.75">
      <c r="A7" s="161"/>
      <c r="B7" s="161"/>
      <c r="C7" s="161"/>
      <c r="D7" s="161"/>
      <c r="E7" s="161"/>
    </row>
    <row r="8" spans="1:5" ht="39.75" customHeight="1">
      <c r="A8" s="20" t="s">
        <v>61</v>
      </c>
      <c r="B8" s="31" t="s">
        <v>62</v>
      </c>
      <c r="C8" s="22"/>
      <c r="D8" s="23">
        <f>D9+D11</f>
        <v>1662885</v>
      </c>
      <c r="E8" s="23">
        <f>E9+E11</f>
        <v>1662885</v>
      </c>
    </row>
    <row r="9" spans="1:5" ht="29.25" customHeight="1">
      <c r="A9" s="30" t="s">
        <v>63</v>
      </c>
      <c r="B9" s="25" t="s">
        <v>64</v>
      </c>
      <c r="C9" s="28"/>
      <c r="D9" s="29">
        <f>D10</f>
        <v>711000</v>
      </c>
      <c r="E9" s="29">
        <f>E10</f>
        <v>711000</v>
      </c>
    </row>
    <row r="10" spans="1:5" ht="27" customHeight="1">
      <c r="A10" s="27" t="s">
        <v>58</v>
      </c>
      <c r="B10" s="32"/>
      <c r="C10" s="28">
        <v>200</v>
      </c>
      <c r="D10" s="29">
        <v>711000</v>
      </c>
      <c r="E10" s="63">
        <v>711000</v>
      </c>
    </row>
    <row r="11" spans="1:5" ht="20.25" customHeight="1">
      <c r="A11" s="30" t="s">
        <v>67</v>
      </c>
      <c r="B11" s="22" t="s">
        <v>321</v>
      </c>
      <c r="C11" s="28"/>
      <c r="D11" s="29">
        <f>D12</f>
        <v>951885</v>
      </c>
      <c r="E11" s="29">
        <f>E12</f>
        <v>951885</v>
      </c>
    </row>
    <row r="12" spans="1:5" ht="27" customHeight="1">
      <c r="A12" s="27" t="s">
        <v>58</v>
      </c>
      <c r="B12" s="32"/>
      <c r="C12" s="28">
        <v>200</v>
      </c>
      <c r="D12" s="29">
        <v>951885</v>
      </c>
      <c r="E12" s="63">
        <v>951885</v>
      </c>
    </row>
    <row r="13" spans="1:5" ht="39.75" customHeight="1">
      <c r="A13" s="112" t="s">
        <v>267</v>
      </c>
      <c r="B13" s="31" t="s">
        <v>268</v>
      </c>
      <c r="C13" s="28"/>
      <c r="D13" s="23">
        <f>D14</f>
        <v>729675</v>
      </c>
      <c r="E13" s="23">
        <f>E14</f>
        <v>729675</v>
      </c>
    </row>
    <row r="14" spans="1:5" ht="29.25" customHeight="1">
      <c r="A14" s="107" t="s">
        <v>265</v>
      </c>
      <c r="B14" s="111" t="s">
        <v>304</v>
      </c>
      <c r="C14" s="28"/>
      <c r="D14" s="29">
        <f>D15</f>
        <v>729675</v>
      </c>
      <c r="E14" s="29">
        <f>E15</f>
        <v>729675</v>
      </c>
    </row>
    <row r="15" spans="1:5" ht="27" customHeight="1">
      <c r="A15" s="27" t="s">
        <v>58</v>
      </c>
      <c r="B15" s="22"/>
      <c r="C15" s="28">
        <v>300</v>
      </c>
      <c r="D15" s="29">
        <v>729675</v>
      </c>
      <c r="E15" s="63">
        <v>729675</v>
      </c>
    </row>
    <row r="16" spans="1:5" ht="15" customHeight="1">
      <c r="A16" s="35" t="s">
        <v>89</v>
      </c>
      <c r="B16" s="31" t="s">
        <v>90</v>
      </c>
      <c r="C16" s="22"/>
      <c r="D16" s="23">
        <f>D17+D19+D21+D25</f>
        <v>3580491</v>
      </c>
      <c r="E16" s="23">
        <f>E17+E19+E21+E25</f>
        <v>3500903</v>
      </c>
    </row>
    <row r="17" spans="1:5" ht="29.25" customHeight="1">
      <c r="A17" s="36" t="s">
        <v>91</v>
      </c>
      <c r="B17" s="22" t="s">
        <v>92</v>
      </c>
      <c r="C17" s="37"/>
      <c r="D17" s="38">
        <f>D18</f>
        <v>83817</v>
      </c>
      <c r="E17" s="38">
        <f>E18</f>
        <v>88949</v>
      </c>
    </row>
    <row r="18" spans="1:5" ht="54" customHeight="1">
      <c r="A18" s="27" t="s">
        <v>93</v>
      </c>
      <c r="B18" s="22"/>
      <c r="C18" s="28">
        <v>100</v>
      </c>
      <c r="D18" s="34">
        <v>83817</v>
      </c>
      <c r="E18" s="65">
        <v>88949</v>
      </c>
    </row>
    <row r="19" spans="1:5" ht="15.75" customHeight="1">
      <c r="A19" s="30" t="s">
        <v>94</v>
      </c>
      <c r="B19" s="22" t="s">
        <v>95</v>
      </c>
      <c r="C19" s="22"/>
      <c r="D19" s="38">
        <f>D20</f>
        <v>829096</v>
      </c>
      <c r="E19" s="63">
        <f>E20</f>
        <v>829086</v>
      </c>
    </row>
    <row r="20" spans="1:5" ht="55.5" customHeight="1">
      <c r="A20" s="27" t="s">
        <v>93</v>
      </c>
      <c r="B20" s="22"/>
      <c r="C20" s="28">
        <v>100</v>
      </c>
      <c r="D20" s="34">
        <v>829096</v>
      </c>
      <c r="E20" s="63">
        <v>829086</v>
      </c>
    </row>
    <row r="21" spans="1:5" ht="18" customHeight="1">
      <c r="A21" s="30" t="s">
        <v>96</v>
      </c>
      <c r="B21" s="22" t="s">
        <v>97</v>
      </c>
      <c r="C21" s="22"/>
      <c r="D21" s="38">
        <f>D22+D23+D24</f>
        <v>2657578</v>
      </c>
      <c r="E21" s="38">
        <f>E22+E23+E24</f>
        <v>2572868</v>
      </c>
    </row>
    <row r="22" spans="1:5" ht="54.75" customHeight="1">
      <c r="A22" s="27" t="s">
        <v>93</v>
      </c>
      <c r="B22" s="22"/>
      <c r="C22" s="28">
        <v>100</v>
      </c>
      <c r="D22" s="38">
        <v>2370000</v>
      </c>
      <c r="E22" s="63">
        <v>2370000</v>
      </c>
    </row>
    <row r="23" spans="1:5" ht="27.75" customHeight="1">
      <c r="A23" s="27" t="s">
        <v>58</v>
      </c>
      <c r="B23" s="22"/>
      <c r="C23" s="28">
        <v>200</v>
      </c>
      <c r="D23" s="38">
        <v>275904</v>
      </c>
      <c r="E23" s="63">
        <v>191194</v>
      </c>
    </row>
    <row r="24" spans="1:5" ht="15" customHeight="1">
      <c r="A24" s="27" t="s">
        <v>98</v>
      </c>
      <c r="B24" s="22"/>
      <c r="C24" s="28">
        <v>800</v>
      </c>
      <c r="D24" s="38">
        <v>11674</v>
      </c>
      <c r="E24" s="63">
        <f>D24</f>
        <v>11674</v>
      </c>
    </row>
    <row r="25" spans="1:5" ht="27.75" customHeight="1">
      <c r="A25" s="30" t="s">
        <v>99</v>
      </c>
      <c r="B25" s="22" t="s">
        <v>100</v>
      </c>
      <c r="C25" s="28"/>
      <c r="D25" s="38">
        <f>D26</f>
        <v>10000</v>
      </c>
      <c r="E25" s="38">
        <f>E26</f>
        <v>10000</v>
      </c>
    </row>
    <row r="26" spans="1:5" ht="13.5" customHeight="1">
      <c r="A26" s="27" t="s">
        <v>98</v>
      </c>
      <c r="B26" s="39"/>
      <c r="C26" s="28">
        <v>800</v>
      </c>
      <c r="D26" s="38">
        <v>10000</v>
      </c>
      <c r="E26" s="65">
        <v>10000</v>
      </c>
    </row>
    <row r="27" spans="1:6" ht="12.75">
      <c r="A27" s="27" t="s">
        <v>224</v>
      </c>
      <c r="B27" s="22"/>
      <c r="C27" s="29"/>
      <c r="D27" s="34">
        <f>D16+D13+D8</f>
        <v>5973051</v>
      </c>
      <c r="E27" s="34">
        <f>E16+E13+E8</f>
        <v>5893463</v>
      </c>
      <c r="F27" s="57"/>
    </row>
    <row r="28" spans="1:5" ht="12.75">
      <c r="A28" s="27" t="s">
        <v>225</v>
      </c>
      <c r="B28" s="22"/>
      <c r="C28" s="28"/>
      <c r="D28" s="34">
        <v>149326</v>
      </c>
      <c r="E28" s="75">
        <v>294673</v>
      </c>
    </row>
    <row r="29" spans="1:5" ht="12.75">
      <c r="A29" s="35" t="s">
        <v>109</v>
      </c>
      <c r="B29" s="21"/>
      <c r="C29" s="22"/>
      <c r="D29" s="41">
        <f>D27+D28</f>
        <v>6122377</v>
      </c>
      <c r="E29" s="41">
        <f>E27+E28</f>
        <v>6188136</v>
      </c>
    </row>
    <row r="31" spans="4:5" ht="12.75">
      <c r="D31" s="57"/>
      <c r="E31" s="57"/>
    </row>
  </sheetData>
  <sheetProtection/>
  <mergeCells count="8">
    <mergeCell ref="B1:E1"/>
    <mergeCell ref="B4:E4"/>
    <mergeCell ref="E6:E7"/>
    <mergeCell ref="A6:A7"/>
    <mergeCell ref="B6:B7"/>
    <mergeCell ref="C6:C7"/>
    <mergeCell ref="D6:D7"/>
    <mergeCell ref="A5:E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8"/>
  <sheetViews>
    <sheetView zoomScale="75" zoomScaleNormal="75" zoomScalePageLayoutView="0" workbookViewId="0" topLeftCell="A67">
      <selection activeCell="A81" sqref="A81:E83"/>
    </sheetView>
  </sheetViews>
  <sheetFormatPr defaultColWidth="9.00390625" defaultRowHeight="12.75"/>
  <cols>
    <col min="1" max="1" width="38.50390625" style="0" customWidth="1"/>
    <col min="2" max="2" width="13.625" style="0" customWidth="1"/>
    <col min="4" max="4" width="14.25390625" style="0" customWidth="1"/>
    <col min="6" max="6" width="13.625" style="0" customWidth="1"/>
    <col min="7" max="7" width="12.125" style="0" bestFit="1" customWidth="1"/>
  </cols>
  <sheetData>
    <row r="1" spans="1:6" ht="12.75">
      <c r="A1" s="43"/>
      <c r="B1" s="43"/>
      <c r="C1" s="165" t="s">
        <v>110</v>
      </c>
      <c r="D1" s="165"/>
      <c r="E1" s="165"/>
      <c r="F1" s="165"/>
    </row>
    <row r="2" spans="1:6" ht="12.75">
      <c r="A2" s="43"/>
      <c r="B2" s="43"/>
      <c r="C2" s="165" t="s">
        <v>17</v>
      </c>
      <c r="D2" s="165"/>
      <c r="E2" s="165"/>
      <c r="F2" s="165"/>
    </row>
    <row r="3" spans="1:6" ht="12.75">
      <c r="A3" s="43"/>
      <c r="B3" s="43"/>
      <c r="C3" s="165" t="s">
        <v>38</v>
      </c>
      <c r="D3" s="165"/>
      <c r="E3" s="165"/>
      <c r="F3" s="165"/>
    </row>
    <row r="4" spans="1:6" ht="12.75">
      <c r="A4" s="43"/>
      <c r="B4" s="43"/>
      <c r="C4" s="163" t="s">
        <v>300</v>
      </c>
      <c r="D4" s="163"/>
      <c r="E4" s="163"/>
      <c r="F4" s="163"/>
    </row>
    <row r="5" spans="1:6" ht="12.75">
      <c r="A5" s="44"/>
      <c r="B5" s="44"/>
      <c r="C5" s="44"/>
      <c r="D5" s="44"/>
      <c r="E5" s="44"/>
      <c r="F5" s="44"/>
    </row>
    <row r="6" spans="1:6" ht="32.25" customHeight="1">
      <c r="A6" s="166" t="s">
        <v>299</v>
      </c>
      <c r="B6" s="166"/>
      <c r="C6" s="166"/>
      <c r="D6" s="166"/>
      <c r="E6" s="166"/>
      <c r="F6" s="166"/>
    </row>
    <row r="7" spans="1:6" ht="12.75">
      <c r="A7" s="160" t="s">
        <v>51</v>
      </c>
      <c r="B7" s="160" t="s">
        <v>111</v>
      </c>
      <c r="C7" s="160" t="s">
        <v>256</v>
      </c>
      <c r="D7" s="160" t="s">
        <v>113</v>
      </c>
      <c r="E7" s="160" t="s">
        <v>53</v>
      </c>
      <c r="F7" s="160" t="s">
        <v>178</v>
      </c>
    </row>
    <row r="8" spans="1:6" ht="12.75">
      <c r="A8" s="161"/>
      <c r="B8" s="161"/>
      <c r="C8" s="161"/>
      <c r="D8" s="161"/>
      <c r="E8" s="161"/>
      <c r="F8" s="161"/>
    </row>
    <row r="9" spans="1:6" ht="27.75" customHeight="1">
      <c r="A9" s="45" t="s">
        <v>114</v>
      </c>
      <c r="B9" s="46">
        <v>640</v>
      </c>
      <c r="C9" s="47"/>
      <c r="D9" s="47"/>
      <c r="E9" s="48"/>
      <c r="F9" s="42"/>
    </row>
    <row r="10" spans="1:6" ht="13.5" customHeight="1">
      <c r="A10" s="49" t="s">
        <v>115</v>
      </c>
      <c r="B10" s="49"/>
      <c r="C10" s="50" t="s">
        <v>116</v>
      </c>
      <c r="D10" s="51"/>
      <c r="E10" s="49"/>
      <c r="F10" s="23">
        <f>F11+F14+F19+F24+F27</f>
        <v>3907218</v>
      </c>
    </row>
    <row r="11" spans="1:7" ht="44.25" customHeight="1">
      <c r="A11" s="52" t="s">
        <v>117</v>
      </c>
      <c r="B11" s="52"/>
      <c r="C11" s="53" t="s">
        <v>118</v>
      </c>
      <c r="D11" s="54"/>
      <c r="E11" s="52"/>
      <c r="F11" s="26">
        <f>F12</f>
        <v>829096</v>
      </c>
      <c r="G11" s="57"/>
    </row>
    <row r="12" spans="1:6" ht="16.5" customHeight="1">
      <c r="A12" s="30" t="s">
        <v>94</v>
      </c>
      <c r="B12" s="55"/>
      <c r="C12" s="22"/>
      <c r="D12" s="22" t="s">
        <v>119</v>
      </c>
      <c r="E12" s="56"/>
      <c r="F12" s="38">
        <f>F13</f>
        <v>829096</v>
      </c>
    </row>
    <row r="13" spans="1:6" ht="81" customHeight="1">
      <c r="A13" s="27" t="s">
        <v>93</v>
      </c>
      <c r="B13" s="55"/>
      <c r="C13" s="22"/>
      <c r="D13" s="22"/>
      <c r="E13" s="28">
        <v>100</v>
      </c>
      <c r="F13" s="34">
        <v>829096</v>
      </c>
    </row>
    <row r="14" spans="1:6" ht="68.25" customHeight="1">
      <c r="A14" s="52" t="s">
        <v>120</v>
      </c>
      <c r="B14" s="52"/>
      <c r="C14" s="53" t="s">
        <v>121</v>
      </c>
      <c r="D14" s="53"/>
      <c r="E14" s="22"/>
      <c r="F14" s="26">
        <f>F15</f>
        <v>2865993</v>
      </c>
    </row>
    <row r="15" spans="1:6" ht="15.75" customHeight="1">
      <c r="A15" s="30" t="s">
        <v>96</v>
      </c>
      <c r="B15" s="52"/>
      <c r="C15" s="53"/>
      <c r="D15" s="22" t="s">
        <v>122</v>
      </c>
      <c r="E15" s="22"/>
      <c r="F15" s="38">
        <f>F16+F17+F18</f>
        <v>2865993</v>
      </c>
    </row>
    <row r="16" spans="1:6" ht="83.25" customHeight="1">
      <c r="A16" s="27" t="s">
        <v>93</v>
      </c>
      <c r="B16" s="52"/>
      <c r="C16" s="53"/>
      <c r="D16" s="22"/>
      <c r="E16" s="28">
        <v>100</v>
      </c>
      <c r="F16" s="38">
        <v>2370000</v>
      </c>
    </row>
    <row r="17" spans="1:6" ht="30" customHeight="1">
      <c r="A17" s="27" t="s">
        <v>58</v>
      </c>
      <c r="B17" s="52"/>
      <c r="C17" s="53"/>
      <c r="D17" s="22"/>
      <c r="E17" s="28">
        <v>200</v>
      </c>
      <c r="F17" s="38">
        <v>484319</v>
      </c>
    </row>
    <row r="18" spans="1:6" ht="18" customHeight="1">
      <c r="A18" s="27" t="s">
        <v>98</v>
      </c>
      <c r="B18" s="52"/>
      <c r="C18" s="53"/>
      <c r="D18" s="22"/>
      <c r="E18" s="28">
        <v>800</v>
      </c>
      <c r="F18" s="38">
        <v>11674</v>
      </c>
    </row>
    <row r="19" spans="1:6" ht="54" customHeight="1">
      <c r="A19" s="52" t="s">
        <v>123</v>
      </c>
      <c r="B19" s="52"/>
      <c r="C19" s="53" t="s">
        <v>124</v>
      </c>
      <c r="D19" s="53"/>
      <c r="E19" s="22"/>
      <c r="F19" s="23">
        <f>F20+F22</f>
        <v>39911</v>
      </c>
    </row>
    <row r="20" spans="1:6" ht="40.5" customHeight="1">
      <c r="A20" s="30" t="s">
        <v>125</v>
      </c>
      <c r="B20" s="52"/>
      <c r="C20" s="53"/>
      <c r="D20" s="53" t="s">
        <v>126</v>
      </c>
      <c r="E20" s="22"/>
      <c r="F20" s="26">
        <f>F21</f>
        <v>28651</v>
      </c>
    </row>
    <row r="21" spans="1:6" ht="15" customHeight="1">
      <c r="A21" s="27" t="s">
        <v>83</v>
      </c>
      <c r="B21" s="52"/>
      <c r="C21" s="53"/>
      <c r="D21" s="53"/>
      <c r="E21" s="22">
        <v>500</v>
      </c>
      <c r="F21" s="26">
        <v>28651</v>
      </c>
    </row>
    <row r="22" spans="1:6" ht="54.75" customHeight="1">
      <c r="A22" s="30" t="s">
        <v>127</v>
      </c>
      <c r="B22" s="52"/>
      <c r="C22" s="53"/>
      <c r="D22" s="22" t="s">
        <v>128</v>
      </c>
      <c r="E22" s="22"/>
      <c r="F22" s="38">
        <f>F23</f>
        <v>11260</v>
      </c>
    </row>
    <row r="23" spans="1:6" ht="13.5" customHeight="1">
      <c r="A23" s="27" t="s">
        <v>83</v>
      </c>
      <c r="B23" s="52"/>
      <c r="C23" s="53"/>
      <c r="D23" s="22"/>
      <c r="E23" s="28">
        <v>500</v>
      </c>
      <c r="F23" s="34">
        <v>11260</v>
      </c>
    </row>
    <row r="24" spans="1:6" ht="14.25" customHeight="1">
      <c r="A24" s="52" t="s">
        <v>129</v>
      </c>
      <c r="B24" s="52"/>
      <c r="C24" s="53" t="s">
        <v>130</v>
      </c>
      <c r="D24" s="53"/>
      <c r="E24" s="22"/>
      <c r="F24" s="23">
        <f>F25</f>
        <v>10000</v>
      </c>
    </row>
    <row r="25" spans="1:6" ht="15" customHeight="1">
      <c r="A25" s="30" t="s">
        <v>131</v>
      </c>
      <c r="B25" s="52"/>
      <c r="C25" s="53"/>
      <c r="D25" s="22" t="s">
        <v>132</v>
      </c>
      <c r="E25" s="28"/>
      <c r="F25" s="38">
        <f>F26</f>
        <v>10000</v>
      </c>
    </row>
    <row r="26" spans="1:6" ht="15" customHeight="1">
      <c r="A26" s="27" t="s">
        <v>98</v>
      </c>
      <c r="B26" s="52"/>
      <c r="C26" s="53"/>
      <c r="D26" s="22"/>
      <c r="E26" s="28">
        <v>800</v>
      </c>
      <c r="F26" s="34">
        <v>10000</v>
      </c>
    </row>
    <row r="27" spans="1:6" ht="18.75" customHeight="1">
      <c r="A27" s="52" t="s">
        <v>105</v>
      </c>
      <c r="B27" s="52"/>
      <c r="C27" s="53" t="s">
        <v>133</v>
      </c>
      <c r="D27" s="53"/>
      <c r="E27" s="22"/>
      <c r="F27" s="23">
        <f>F28+F31</f>
        <v>162218</v>
      </c>
    </row>
    <row r="28" spans="1:6" ht="18.75" customHeight="1">
      <c r="A28" s="30" t="s">
        <v>105</v>
      </c>
      <c r="B28" s="52"/>
      <c r="C28" s="53"/>
      <c r="D28" s="22" t="s">
        <v>134</v>
      </c>
      <c r="E28" s="22"/>
      <c r="F28" s="38">
        <f>F29+F30</f>
        <v>85418</v>
      </c>
    </row>
    <row r="29" spans="1:6" ht="28.5" customHeight="1">
      <c r="A29" s="27" t="s">
        <v>58</v>
      </c>
      <c r="B29" s="52"/>
      <c r="C29" s="53"/>
      <c r="D29" s="22"/>
      <c r="E29" s="28">
        <v>200</v>
      </c>
      <c r="F29" s="34">
        <v>85418</v>
      </c>
    </row>
    <row r="30" spans="1:6" ht="15" customHeight="1">
      <c r="A30" s="27" t="s">
        <v>98</v>
      </c>
      <c r="B30" s="52"/>
      <c r="C30" s="53"/>
      <c r="D30" s="22"/>
      <c r="E30" s="28">
        <v>800</v>
      </c>
      <c r="F30" s="34"/>
    </row>
    <row r="31" spans="1:6" ht="57" customHeight="1">
      <c r="A31" s="30" t="s">
        <v>135</v>
      </c>
      <c r="B31" s="52"/>
      <c r="C31" s="53"/>
      <c r="D31" s="22" t="s">
        <v>136</v>
      </c>
      <c r="E31" s="22"/>
      <c r="F31" s="38">
        <f>F32</f>
        <v>76800</v>
      </c>
    </row>
    <row r="32" spans="1:6" ht="15" customHeight="1">
      <c r="A32" s="27" t="s">
        <v>83</v>
      </c>
      <c r="B32" s="52"/>
      <c r="C32" s="53"/>
      <c r="D32" s="22"/>
      <c r="E32" s="28">
        <v>500</v>
      </c>
      <c r="F32" s="34">
        <v>76800</v>
      </c>
    </row>
    <row r="33" spans="1:6" ht="18" customHeight="1">
      <c r="A33" s="49" t="s">
        <v>137</v>
      </c>
      <c r="B33" s="49"/>
      <c r="C33" s="50" t="s">
        <v>138</v>
      </c>
      <c r="D33" s="50"/>
      <c r="E33" s="21"/>
      <c r="F33" s="23">
        <f>F34</f>
        <v>82094</v>
      </c>
    </row>
    <row r="34" spans="1:6" ht="26.25" customHeight="1">
      <c r="A34" s="52" t="s">
        <v>139</v>
      </c>
      <c r="B34" s="52"/>
      <c r="C34" s="53" t="s">
        <v>140</v>
      </c>
      <c r="D34" s="53"/>
      <c r="E34" s="22"/>
      <c r="F34" s="26">
        <f>F35</f>
        <v>82094</v>
      </c>
    </row>
    <row r="35" spans="1:6" ht="44.25" customHeight="1">
      <c r="A35" s="36" t="s">
        <v>91</v>
      </c>
      <c r="B35" s="52"/>
      <c r="C35" s="53"/>
      <c r="D35" s="22" t="s">
        <v>141</v>
      </c>
      <c r="E35" s="37"/>
      <c r="F35" s="38">
        <f>F36</f>
        <v>82094</v>
      </c>
    </row>
    <row r="36" spans="1:6" ht="83.25" customHeight="1">
      <c r="A36" s="27" t="s">
        <v>93</v>
      </c>
      <c r="B36" s="52"/>
      <c r="C36" s="53"/>
      <c r="D36" s="22"/>
      <c r="E36" s="28">
        <v>100</v>
      </c>
      <c r="F36" s="34">
        <v>82094</v>
      </c>
    </row>
    <row r="37" spans="1:6" ht="27" customHeight="1">
      <c r="A37" s="49" t="s">
        <v>142</v>
      </c>
      <c r="B37" s="49"/>
      <c r="C37" s="50" t="s">
        <v>143</v>
      </c>
      <c r="D37" s="50"/>
      <c r="E37" s="21"/>
      <c r="F37" s="23">
        <f>F38+F41</f>
        <v>282000</v>
      </c>
    </row>
    <row r="38" spans="1:6" ht="18" customHeight="1">
      <c r="A38" s="52" t="s">
        <v>144</v>
      </c>
      <c r="B38" s="52"/>
      <c r="C38" s="53" t="s">
        <v>145</v>
      </c>
      <c r="D38" s="53"/>
      <c r="E38" s="22"/>
      <c r="F38" s="26">
        <f>F39</f>
        <v>192000</v>
      </c>
    </row>
    <row r="39" spans="1:6" ht="55.5" customHeight="1">
      <c r="A39" s="30" t="s">
        <v>59</v>
      </c>
      <c r="B39" s="52"/>
      <c r="C39" s="53"/>
      <c r="D39" s="25" t="s">
        <v>146</v>
      </c>
      <c r="E39" s="22"/>
      <c r="F39" s="26">
        <f>F40</f>
        <v>192000</v>
      </c>
    </row>
    <row r="40" spans="1:6" ht="27.75" customHeight="1">
      <c r="A40" s="27" t="s">
        <v>58</v>
      </c>
      <c r="B40" s="52"/>
      <c r="C40" s="53"/>
      <c r="D40" s="22"/>
      <c r="E40" s="28">
        <v>200</v>
      </c>
      <c r="F40" s="29">
        <v>192000</v>
      </c>
    </row>
    <row r="41" spans="1:6" ht="42" customHeight="1">
      <c r="A41" s="52" t="s">
        <v>147</v>
      </c>
      <c r="B41" s="52"/>
      <c r="C41" s="53" t="s">
        <v>148</v>
      </c>
      <c r="D41" s="53"/>
      <c r="E41" s="22"/>
      <c r="F41" s="26">
        <f>F42</f>
        <v>90000</v>
      </c>
    </row>
    <row r="42" spans="1:6" ht="33" customHeight="1">
      <c r="A42" s="30" t="s">
        <v>56</v>
      </c>
      <c r="B42" s="52"/>
      <c r="C42" s="53"/>
      <c r="D42" s="25" t="s">
        <v>149</v>
      </c>
      <c r="E42" s="22"/>
      <c r="F42" s="26">
        <f>F43</f>
        <v>90000</v>
      </c>
    </row>
    <row r="43" spans="1:6" ht="29.25" customHeight="1">
      <c r="A43" s="27" t="s">
        <v>58</v>
      </c>
      <c r="B43" s="52"/>
      <c r="C43" s="53"/>
      <c r="D43" s="21"/>
      <c r="E43" s="28">
        <v>200</v>
      </c>
      <c r="F43" s="29">
        <v>90000</v>
      </c>
    </row>
    <row r="44" spans="1:6" ht="18.75" customHeight="1">
      <c r="A44" s="49" t="s">
        <v>150</v>
      </c>
      <c r="B44" s="49"/>
      <c r="C44" s="50" t="s">
        <v>151</v>
      </c>
      <c r="D44" s="50"/>
      <c r="E44" s="21"/>
      <c r="F44" s="23">
        <f>F45</f>
        <v>2137260</v>
      </c>
    </row>
    <row r="45" spans="1:6" ht="17.25" customHeight="1">
      <c r="A45" s="52" t="s">
        <v>152</v>
      </c>
      <c r="B45" s="52"/>
      <c r="C45" s="53" t="s">
        <v>153</v>
      </c>
      <c r="D45" s="53"/>
      <c r="E45" s="22"/>
      <c r="F45" s="26">
        <f>F46+F48+F50</f>
        <v>2137260</v>
      </c>
    </row>
    <row r="46" spans="1:6" ht="28.5" customHeight="1">
      <c r="A46" s="30" t="s">
        <v>63</v>
      </c>
      <c r="B46" s="52"/>
      <c r="C46" s="53"/>
      <c r="D46" s="25" t="s">
        <v>289</v>
      </c>
      <c r="E46" s="28"/>
      <c r="F46" s="29">
        <f>F47</f>
        <v>652000</v>
      </c>
    </row>
    <row r="47" spans="1:6" ht="33.75" customHeight="1">
      <c r="A47" s="27" t="s">
        <v>58</v>
      </c>
      <c r="B47" s="52"/>
      <c r="C47" s="53"/>
      <c r="D47" s="32"/>
      <c r="E47" s="28">
        <v>200</v>
      </c>
      <c r="F47" s="29">
        <v>652000</v>
      </c>
    </row>
    <row r="48" spans="1:6" ht="30" customHeight="1">
      <c r="A48" s="30" t="s">
        <v>154</v>
      </c>
      <c r="B48" s="52"/>
      <c r="C48" s="53"/>
      <c r="D48" s="22" t="s">
        <v>155</v>
      </c>
      <c r="E48" s="22"/>
      <c r="F48" s="26">
        <f>F49</f>
        <v>533375</v>
      </c>
    </row>
    <row r="49" spans="1:6" ht="30" customHeight="1">
      <c r="A49" s="27" t="s">
        <v>58</v>
      </c>
      <c r="B49" s="52"/>
      <c r="C49" s="53"/>
      <c r="D49" s="32"/>
      <c r="E49" s="22">
        <v>200</v>
      </c>
      <c r="F49" s="29">
        <v>533375</v>
      </c>
    </row>
    <row r="50" spans="1:6" ht="29.25" customHeight="1">
      <c r="A50" s="27" t="s">
        <v>67</v>
      </c>
      <c r="B50" s="52"/>
      <c r="C50" s="53"/>
      <c r="D50" s="32" t="s">
        <v>156</v>
      </c>
      <c r="E50" s="22"/>
      <c r="F50" s="29">
        <f>F51</f>
        <v>951885</v>
      </c>
    </row>
    <row r="51" spans="1:6" ht="32.25" customHeight="1">
      <c r="A51" s="27" t="s">
        <v>58</v>
      </c>
      <c r="B51" s="52"/>
      <c r="C51" s="53"/>
      <c r="D51" s="32"/>
      <c r="E51" s="22">
        <v>200</v>
      </c>
      <c r="F51" s="29">
        <v>951885</v>
      </c>
    </row>
    <row r="52" spans="1:6" ht="19.5" customHeight="1">
      <c r="A52" s="49" t="s">
        <v>157</v>
      </c>
      <c r="B52" s="49"/>
      <c r="C52" s="50" t="s">
        <v>158</v>
      </c>
      <c r="D52" s="50"/>
      <c r="E52" s="21"/>
      <c r="F52" s="23">
        <f>F53+F56</f>
        <v>1441827</v>
      </c>
    </row>
    <row r="53" spans="1:6" ht="19.5" customHeight="1">
      <c r="A53" s="52" t="s">
        <v>260</v>
      </c>
      <c r="B53" s="49"/>
      <c r="C53" s="53" t="s">
        <v>261</v>
      </c>
      <c r="D53" s="50"/>
      <c r="E53" s="21"/>
      <c r="F53" s="26">
        <f>F54</f>
        <v>254000</v>
      </c>
    </row>
    <row r="54" spans="1:6" ht="43.5" customHeight="1">
      <c r="A54" s="52" t="s">
        <v>70</v>
      </c>
      <c r="B54" s="49"/>
      <c r="C54" s="50"/>
      <c r="D54" s="53" t="s">
        <v>262</v>
      </c>
      <c r="E54" s="21"/>
      <c r="F54" s="26">
        <f>F55</f>
        <v>254000</v>
      </c>
    </row>
    <row r="55" spans="1:6" ht="28.5" customHeight="1">
      <c r="A55" s="27" t="s">
        <v>58</v>
      </c>
      <c r="B55" s="49"/>
      <c r="C55" s="50"/>
      <c r="D55" s="50"/>
      <c r="E55" s="22">
        <v>200</v>
      </c>
      <c r="F55" s="26">
        <v>254000</v>
      </c>
    </row>
    <row r="56" spans="1:6" ht="15.75" customHeight="1">
      <c r="A56" s="52" t="s">
        <v>159</v>
      </c>
      <c r="B56" s="52"/>
      <c r="C56" s="53" t="s">
        <v>160</v>
      </c>
      <c r="D56" s="53"/>
      <c r="E56" s="22"/>
      <c r="F56" s="26">
        <f>F57+F59+F61+F63</f>
        <v>1187827</v>
      </c>
    </row>
    <row r="57" spans="1:6" ht="31.5" customHeight="1">
      <c r="A57" s="30" t="s">
        <v>71</v>
      </c>
      <c r="B57" s="52"/>
      <c r="C57" s="53"/>
      <c r="D57" s="22" t="s">
        <v>161</v>
      </c>
      <c r="E57" s="22"/>
      <c r="F57" s="26">
        <f>F58</f>
        <v>618000</v>
      </c>
    </row>
    <row r="58" spans="1:6" ht="29.25" customHeight="1">
      <c r="A58" s="27" t="s">
        <v>58</v>
      </c>
      <c r="B58" s="52"/>
      <c r="C58" s="53"/>
      <c r="D58" s="22"/>
      <c r="E58" s="28">
        <v>200</v>
      </c>
      <c r="F58" s="26">
        <v>618000</v>
      </c>
    </row>
    <row r="59" spans="1:6" ht="28.5" customHeight="1">
      <c r="A59" s="30" t="s">
        <v>73</v>
      </c>
      <c r="B59" s="52"/>
      <c r="C59" s="53"/>
      <c r="D59" s="22" t="s">
        <v>257</v>
      </c>
      <c r="E59" s="21"/>
      <c r="F59" s="26">
        <f>F60</f>
        <v>48000</v>
      </c>
    </row>
    <row r="60" spans="1:6" ht="25.5" customHeight="1">
      <c r="A60" s="33" t="s">
        <v>58</v>
      </c>
      <c r="B60" s="52"/>
      <c r="C60" s="53"/>
      <c r="D60" s="22"/>
      <c r="E60" s="28">
        <v>200</v>
      </c>
      <c r="F60" s="29">
        <v>48000</v>
      </c>
    </row>
    <row r="61" spans="1:6" ht="30" customHeight="1">
      <c r="A61" s="30" t="s">
        <v>75</v>
      </c>
      <c r="B61" s="52"/>
      <c r="C61" s="53"/>
      <c r="D61" s="22" t="s">
        <v>162</v>
      </c>
      <c r="E61" s="22"/>
      <c r="F61" s="26">
        <f>F62</f>
        <v>276972</v>
      </c>
    </row>
    <row r="62" spans="1:6" ht="29.25" customHeight="1">
      <c r="A62" s="27" t="s">
        <v>58</v>
      </c>
      <c r="B62" s="52"/>
      <c r="C62" s="53"/>
      <c r="D62" s="22"/>
      <c r="E62" s="28">
        <v>200</v>
      </c>
      <c r="F62" s="29">
        <v>276972</v>
      </c>
    </row>
    <row r="63" spans="1:6" ht="31.5" customHeight="1">
      <c r="A63" s="30" t="s">
        <v>77</v>
      </c>
      <c r="B63" s="52"/>
      <c r="C63" s="53"/>
      <c r="D63" s="32" t="s">
        <v>258</v>
      </c>
      <c r="E63" s="22"/>
      <c r="F63" s="26">
        <f>F64</f>
        <v>244855</v>
      </c>
    </row>
    <row r="64" spans="1:6" ht="24" customHeight="1">
      <c r="A64" s="33" t="s">
        <v>58</v>
      </c>
      <c r="B64" s="52"/>
      <c r="C64" s="53"/>
      <c r="D64" s="32"/>
      <c r="E64" s="28">
        <v>200</v>
      </c>
      <c r="F64" s="26">
        <v>244855</v>
      </c>
    </row>
    <row r="65" spans="1:6" ht="13.5" customHeight="1">
      <c r="A65" s="49" t="s">
        <v>163</v>
      </c>
      <c r="B65" s="49"/>
      <c r="C65" s="50" t="s">
        <v>164</v>
      </c>
      <c r="D65" s="50"/>
      <c r="E65" s="21"/>
      <c r="F65" s="23">
        <f>F66</f>
        <v>40212</v>
      </c>
    </row>
    <row r="66" spans="1:6" ht="15" customHeight="1">
      <c r="A66" s="52" t="s">
        <v>165</v>
      </c>
      <c r="B66" s="52"/>
      <c r="C66" s="53" t="s">
        <v>166</v>
      </c>
      <c r="D66" s="53"/>
      <c r="E66" s="22"/>
      <c r="F66" s="26">
        <f>F67</f>
        <v>40212</v>
      </c>
    </row>
    <row r="67" spans="1:6" ht="42.75" customHeight="1">
      <c r="A67" s="30" t="s">
        <v>167</v>
      </c>
      <c r="B67" s="52"/>
      <c r="C67" s="53"/>
      <c r="D67" s="32" t="s">
        <v>168</v>
      </c>
      <c r="E67" s="22"/>
      <c r="F67" s="26">
        <f>F68</f>
        <v>40212</v>
      </c>
    </row>
    <row r="68" spans="1:6" ht="16.5" customHeight="1">
      <c r="A68" s="27" t="s">
        <v>83</v>
      </c>
      <c r="B68" s="52"/>
      <c r="C68" s="53"/>
      <c r="D68" s="32"/>
      <c r="E68" s="28">
        <v>500</v>
      </c>
      <c r="F68" s="29">
        <v>40212</v>
      </c>
    </row>
    <row r="69" spans="1:6" ht="17.25" customHeight="1">
      <c r="A69" s="49" t="s">
        <v>169</v>
      </c>
      <c r="B69" s="49"/>
      <c r="C69" s="50" t="s">
        <v>170</v>
      </c>
      <c r="D69" s="50"/>
      <c r="E69" s="21"/>
      <c r="F69" s="23">
        <f>F70</f>
        <v>102743</v>
      </c>
    </row>
    <row r="70" spans="1:6" ht="12.75">
      <c r="A70" s="52" t="s">
        <v>171</v>
      </c>
      <c r="B70" s="52"/>
      <c r="C70" s="53" t="s">
        <v>172</v>
      </c>
      <c r="D70" s="53"/>
      <c r="E70" s="22"/>
      <c r="F70" s="26">
        <f>F71+F73+F75</f>
        <v>102743</v>
      </c>
    </row>
    <row r="71" spans="1:6" ht="84.75" customHeight="1">
      <c r="A71" s="30" t="s">
        <v>81</v>
      </c>
      <c r="B71" s="52"/>
      <c r="C71" s="53"/>
      <c r="D71" s="32" t="s">
        <v>173</v>
      </c>
      <c r="E71" s="22"/>
      <c r="F71" s="26">
        <f>F72</f>
        <v>22056</v>
      </c>
    </row>
    <row r="72" spans="1:6" ht="18" customHeight="1">
      <c r="A72" s="27" t="s">
        <v>83</v>
      </c>
      <c r="B72" s="52"/>
      <c r="C72" s="53"/>
      <c r="D72" s="32"/>
      <c r="E72" s="28">
        <v>500</v>
      </c>
      <c r="F72" s="26">
        <v>22056</v>
      </c>
    </row>
    <row r="73" spans="1:6" ht="69.75" customHeight="1">
      <c r="A73" s="30" t="s">
        <v>223</v>
      </c>
      <c r="B73" s="52"/>
      <c r="C73" s="53"/>
      <c r="D73" s="32" t="s">
        <v>174</v>
      </c>
      <c r="E73" s="22"/>
      <c r="F73" s="26">
        <f>F74</f>
        <v>60687</v>
      </c>
    </row>
    <row r="74" spans="1:6" ht="17.25" customHeight="1">
      <c r="A74" s="27" t="s">
        <v>83</v>
      </c>
      <c r="B74" s="52"/>
      <c r="C74" s="53"/>
      <c r="D74" s="32"/>
      <c r="E74" s="28">
        <v>500</v>
      </c>
      <c r="F74" s="26">
        <v>60687</v>
      </c>
    </row>
    <row r="75" spans="1:6" ht="28.5" customHeight="1">
      <c r="A75" s="30" t="s">
        <v>255</v>
      </c>
      <c r="B75" s="52"/>
      <c r="C75" s="53"/>
      <c r="D75" s="32" t="s">
        <v>270</v>
      </c>
      <c r="E75" s="22"/>
      <c r="F75" s="26">
        <f>F84</f>
        <v>20000</v>
      </c>
    </row>
    <row r="76" spans="1:6" ht="28.5" customHeight="1">
      <c r="A76" s="33" t="s">
        <v>58</v>
      </c>
      <c r="B76" s="52"/>
      <c r="C76" s="53"/>
      <c r="D76" s="32"/>
      <c r="E76" s="22">
        <v>200</v>
      </c>
      <c r="F76" s="26">
        <f>F75</f>
        <v>20000</v>
      </c>
    </row>
    <row r="77" spans="1:6" ht="15.75" customHeight="1">
      <c r="A77" s="103" t="s">
        <v>263</v>
      </c>
      <c r="B77" s="103"/>
      <c r="C77" s="104">
        <v>1000</v>
      </c>
      <c r="D77" s="50"/>
      <c r="E77" s="21"/>
      <c r="F77" s="23">
        <f>F81+F78</f>
        <v>959383</v>
      </c>
    </row>
    <row r="78" spans="1:6" ht="17.25" customHeight="1">
      <c r="A78" s="105" t="s">
        <v>264</v>
      </c>
      <c r="B78" s="105"/>
      <c r="C78" s="106" t="s">
        <v>295</v>
      </c>
      <c r="D78" s="106"/>
      <c r="E78" s="105"/>
      <c r="F78" s="26">
        <f>F79</f>
        <v>48000</v>
      </c>
    </row>
    <row r="79" spans="1:6" ht="18.75" customHeight="1">
      <c r="A79" s="107" t="s">
        <v>301</v>
      </c>
      <c r="B79" s="105"/>
      <c r="C79" s="106"/>
      <c r="D79" s="32" t="s">
        <v>302</v>
      </c>
      <c r="E79" s="108"/>
      <c r="F79" s="26">
        <f>F80</f>
        <v>48000</v>
      </c>
    </row>
    <row r="80" spans="1:6" ht="32.25" customHeight="1">
      <c r="A80" s="105" t="s">
        <v>266</v>
      </c>
      <c r="B80" s="105"/>
      <c r="C80" s="106"/>
      <c r="D80" s="109"/>
      <c r="E80" s="110">
        <v>300</v>
      </c>
      <c r="F80" s="26">
        <v>48000</v>
      </c>
    </row>
    <row r="81" spans="1:6" ht="17.25" customHeight="1">
      <c r="A81" s="105" t="s">
        <v>264</v>
      </c>
      <c r="B81" s="105"/>
      <c r="C81" s="106">
        <v>1003</v>
      </c>
      <c r="D81" s="106"/>
      <c r="E81" s="105"/>
      <c r="F81" s="26">
        <f>F82</f>
        <v>911383</v>
      </c>
    </row>
    <row r="82" spans="1:6" ht="42" customHeight="1">
      <c r="A82" s="107" t="s">
        <v>265</v>
      </c>
      <c r="B82" s="105"/>
      <c r="C82" s="106"/>
      <c r="D82" s="111" t="s">
        <v>303</v>
      </c>
      <c r="E82" s="108"/>
      <c r="F82" s="26">
        <f>F83</f>
        <v>911383</v>
      </c>
    </row>
    <row r="83" spans="1:6" ht="32.25" customHeight="1">
      <c r="A83" s="105" t="s">
        <v>266</v>
      </c>
      <c r="B83" s="105"/>
      <c r="C83" s="106"/>
      <c r="D83" s="109"/>
      <c r="E83" s="110">
        <v>300</v>
      </c>
      <c r="F83" s="26">
        <v>911383</v>
      </c>
    </row>
    <row r="84" spans="1:6" ht="22.5" customHeight="1">
      <c r="A84" s="49" t="s">
        <v>175</v>
      </c>
      <c r="B84" s="49"/>
      <c r="C84" s="50">
        <v>1100</v>
      </c>
      <c r="D84" s="53"/>
      <c r="E84" s="22"/>
      <c r="F84" s="26">
        <f>F85</f>
        <v>20000</v>
      </c>
    </row>
    <row r="85" spans="1:6" ht="15.75" customHeight="1">
      <c r="A85" s="52" t="s">
        <v>176</v>
      </c>
      <c r="B85" s="52"/>
      <c r="C85" s="53">
        <v>1102</v>
      </c>
      <c r="D85" s="32" t="s">
        <v>177</v>
      </c>
      <c r="E85" s="28"/>
      <c r="F85" s="23">
        <f>F86</f>
        <v>20000</v>
      </c>
    </row>
    <row r="86" spans="1:6" ht="40.5" customHeight="1">
      <c r="A86" s="30" t="s">
        <v>85</v>
      </c>
      <c r="B86" s="52"/>
      <c r="C86" s="53"/>
      <c r="D86" s="31"/>
      <c r="E86" s="28">
        <v>200</v>
      </c>
      <c r="F86" s="26">
        <f>F87</f>
        <v>20000</v>
      </c>
    </row>
    <row r="87" spans="1:6" ht="42" customHeight="1">
      <c r="A87" s="27" t="s">
        <v>58</v>
      </c>
      <c r="B87" s="52"/>
      <c r="C87" s="53"/>
      <c r="D87" s="31"/>
      <c r="E87" s="28">
        <v>200</v>
      </c>
      <c r="F87" s="26">
        <v>20000</v>
      </c>
    </row>
    <row r="88" spans="1:6" ht="12.75">
      <c r="A88" s="49" t="s">
        <v>109</v>
      </c>
      <c r="B88" s="49"/>
      <c r="C88" s="50"/>
      <c r="D88" s="53"/>
      <c r="E88" s="22"/>
      <c r="F88" s="23">
        <f>F84+F77+F69+F65+F52+F44+F37+F33+F10</f>
        <v>8972737</v>
      </c>
    </row>
  </sheetData>
  <sheetProtection/>
  <mergeCells count="11">
    <mergeCell ref="F7:F8"/>
    <mergeCell ref="C1:F1"/>
    <mergeCell ref="C2:F2"/>
    <mergeCell ref="C3:F3"/>
    <mergeCell ref="C4:F4"/>
    <mergeCell ref="A6:F6"/>
    <mergeCell ref="A7:A8"/>
    <mergeCell ref="B7:B8"/>
    <mergeCell ref="C7:C8"/>
    <mergeCell ref="D7:D8"/>
    <mergeCell ref="E7:E8"/>
  </mergeCells>
  <printOptions/>
  <pageMargins left="0.3937007874015748" right="0.1968503937007874" top="0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7"/>
  <sheetViews>
    <sheetView zoomScale="75" zoomScaleNormal="75" zoomScalePageLayoutView="0" workbookViewId="0" topLeftCell="A40">
      <selection activeCell="K55" sqref="K55"/>
    </sheetView>
  </sheetViews>
  <sheetFormatPr defaultColWidth="9.00390625" defaultRowHeight="12.75"/>
  <cols>
    <col min="1" max="1" width="36.00390625" style="0" customWidth="1"/>
    <col min="2" max="2" width="12.50390625" style="0" customWidth="1"/>
    <col min="3" max="3" width="7.625" style="0" customWidth="1"/>
    <col min="4" max="4" width="11.375" style="0" customWidth="1"/>
    <col min="6" max="6" width="12.125" style="0" customWidth="1"/>
    <col min="7" max="7" width="11.875" style="0" customWidth="1"/>
    <col min="8" max="9" width="12.125" style="0" bestFit="1" customWidth="1"/>
  </cols>
  <sheetData>
    <row r="1" spans="1:7" ht="12.75">
      <c r="A1" s="43"/>
      <c r="B1" s="43"/>
      <c r="C1" s="165" t="s">
        <v>220</v>
      </c>
      <c r="D1" s="165"/>
      <c r="E1" s="165"/>
      <c r="F1" s="165"/>
      <c r="G1" s="165"/>
    </row>
    <row r="2" spans="1:7" ht="12.75">
      <c r="A2" s="43"/>
      <c r="B2" s="43"/>
      <c r="C2" s="165" t="s">
        <v>17</v>
      </c>
      <c r="D2" s="165"/>
      <c r="E2" s="165"/>
      <c r="F2" s="165"/>
      <c r="G2" s="165"/>
    </row>
    <row r="3" spans="1:7" ht="12.75">
      <c r="A3" s="43"/>
      <c r="B3" s="43"/>
      <c r="C3" s="165" t="s">
        <v>38</v>
      </c>
      <c r="D3" s="165"/>
      <c r="E3" s="165"/>
      <c r="F3" s="165"/>
      <c r="G3" s="165"/>
    </row>
    <row r="4" spans="1:7" ht="12.75">
      <c r="A4" s="43"/>
      <c r="B4" s="43"/>
      <c r="C4" s="165" t="s">
        <v>311</v>
      </c>
      <c r="D4" s="165"/>
      <c r="E4" s="165"/>
      <c r="F4" s="165"/>
      <c r="G4" s="165"/>
    </row>
    <row r="5" spans="1:7" ht="12.75">
      <c r="A5" s="44"/>
      <c r="B5" s="44"/>
      <c r="C5" s="44"/>
      <c r="D5" s="44"/>
      <c r="E5" s="44"/>
      <c r="F5" s="44"/>
      <c r="G5" s="44"/>
    </row>
    <row r="6" spans="1:7" ht="31.5" customHeight="1">
      <c r="A6" s="167" t="s">
        <v>310</v>
      </c>
      <c r="B6" s="167"/>
      <c r="C6" s="167"/>
      <c r="D6" s="167"/>
      <c r="E6" s="167"/>
      <c r="F6" s="167"/>
      <c r="G6" s="167"/>
    </row>
    <row r="7" spans="1:7" ht="12.75">
      <c r="A7" s="44"/>
      <c r="B7" s="44"/>
      <c r="C7" s="44"/>
      <c r="D7" s="44"/>
      <c r="E7" s="44"/>
      <c r="F7" s="44"/>
      <c r="G7" s="44"/>
    </row>
    <row r="8" spans="1:7" ht="12.75">
      <c r="A8" s="160" t="s">
        <v>51</v>
      </c>
      <c r="B8" s="160" t="s">
        <v>111</v>
      </c>
      <c r="C8" s="160" t="s">
        <v>112</v>
      </c>
      <c r="D8" s="160" t="s">
        <v>113</v>
      </c>
      <c r="E8" s="160" t="s">
        <v>53</v>
      </c>
      <c r="F8" s="160" t="s">
        <v>308</v>
      </c>
      <c r="G8" s="160" t="s">
        <v>309</v>
      </c>
    </row>
    <row r="9" spans="1:7" ht="12.75">
      <c r="A9" s="161"/>
      <c r="B9" s="161"/>
      <c r="C9" s="161"/>
      <c r="D9" s="161"/>
      <c r="E9" s="161"/>
      <c r="F9" s="161"/>
      <c r="G9" s="161"/>
    </row>
    <row r="10" spans="1:9" ht="27.75" customHeight="1">
      <c r="A10" s="45" t="s">
        <v>114</v>
      </c>
      <c r="B10" s="46">
        <v>640</v>
      </c>
      <c r="C10" s="47"/>
      <c r="D10" s="47"/>
      <c r="E10" s="48"/>
      <c r="F10" s="42"/>
      <c r="G10" s="42"/>
      <c r="H10" s="57"/>
      <c r="I10" s="57"/>
    </row>
    <row r="11" spans="1:7" ht="13.5" customHeight="1">
      <c r="A11" s="49" t="s">
        <v>115</v>
      </c>
      <c r="B11" s="49"/>
      <c r="C11" s="50" t="s">
        <v>116</v>
      </c>
      <c r="D11" s="51"/>
      <c r="E11" s="49"/>
      <c r="F11" s="23">
        <f>F12+F15+F20+F23+F26</f>
        <v>3496674</v>
      </c>
      <c r="G11" s="23">
        <f>G12+G15+G20+G23+G26</f>
        <v>3411954</v>
      </c>
    </row>
    <row r="12" spans="1:8" ht="44.25" customHeight="1">
      <c r="A12" s="52" t="s">
        <v>117</v>
      </c>
      <c r="B12" s="52"/>
      <c r="C12" s="53" t="s">
        <v>118</v>
      </c>
      <c r="D12" s="54"/>
      <c r="E12" s="52"/>
      <c r="F12" s="26">
        <f>F13</f>
        <v>829096</v>
      </c>
      <c r="G12" s="26">
        <f>G13</f>
        <v>829086</v>
      </c>
      <c r="H12" s="57"/>
    </row>
    <row r="13" spans="1:7" ht="16.5" customHeight="1">
      <c r="A13" s="30" t="s">
        <v>94</v>
      </c>
      <c r="B13" s="55"/>
      <c r="C13" s="22"/>
      <c r="D13" s="22" t="s">
        <v>119</v>
      </c>
      <c r="E13" s="56"/>
      <c r="F13" s="38">
        <f>F14</f>
        <v>829096</v>
      </c>
      <c r="G13" s="38">
        <f>G14</f>
        <v>829086</v>
      </c>
    </row>
    <row r="14" spans="1:7" ht="81" customHeight="1">
      <c r="A14" s="27" t="s">
        <v>93</v>
      </c>
      <c r="B14" s="55"/>
      <c r="C14" s="22"/>
      <c r="D14" s="22"/>
      <c r="E14" s="28">
        <v>100</v>
      </c>
      <c r="F14" s="34">
        <v>829096</v>
      </c>
      <c r="G14" s="34">
        <v>829086</v>
      </c>
    </row>
    <row r="15" spans="1:7" ht="68.25" customHeight="1">
      <c r="A15" s="52" t="s">
        <v>120</v>
      </c>
      <c r="B15" s="52"/>
      <c r="C15" s="53" t="s">
        <v>121</v>
      </c>
      <c r="D15" s="53"/>
      <c r="E15" s="22"/>
      <c r="F15" s="26">
        <f>F16</f>
        <v>2657578</v>
      </c>
      <c r="G15" s="26">
        <f>G16</f>
        <v>2572868</v>
      </c>
    </row>
    <row r="16" spans="1:7" ht="15.75" customHeight="1">
      <c r="A16" s="30" t="s">
        <v>96</v>
      </c>
      <c r="B16" s="52"/>
      <c r="C16" s="53"/>
      <c r="D16" s="22" t="s">
        <v>122</v>
      </c>
      <c r="E16" s="22"/>
      <c r="F16" s="38">
        <f>F17+F18+F19</f>
        <v>2657578</v>
      </c>
      <c r="G16" s="38">
        <f>G17+G18+G19</f>
        <v>2572868</v>
      </c>
    </row>
    <row r="17" spans="1:7" ht="83.25" customHeight="1">
      <c r="A17" s="27" t="s">
        <v>93</v>
      </c>
      <c r="B17" s="52"/>
      <c r="C17" s="53"/>
      <c r="D17" s="22"/>
      <c r="E17" s="28">
        <v>100</v>
      </c>
      <c r="F17" s="38">
        <v>2370000</v>
      </c>
      <c r="G17" s="38">
        <v>2370000</v>
      </c>
    </row>
    <row r="18" spans="1:7" ht="30" customHeight="1">
      <c r="A18" s="27" t="s">
        <v>58</v>
      </c>
      <c r="B18" s="52"/>
      <c r="C18" s="53"/>
      <c r="D18" s="22"/>
      <c r="E18" s="28">
        <v>200</v>
      </c>
      <c r="F18" s="38">
        <v>275904</v>
      </c>
      <c r="G18" s="38">
        <v>191194</v>
      </c>
    </row>
    <row r="19" spans="1:7" ht="18" customHeight="1">
      <c r="A19" s="27" t="s">
        <v>98</v>
      </c>
      <c r="B19" s="52"/>
      <c r="C19" s="53"/>
      <c r="D19" s="22"/>
      <c r="E19" s="28">
        <v>800</v>
      </c>
      <c r="F19" s="38">
        <v>11674</v>
      </c>
      <c r="G19" s="38">
        <v>11674</v>
      </c>
    </row>
    <row r="20" spans="1:7" ht="54" customHeight="1">
      <c r="A20" s="52" t="s">
        <v>123</v>
      </c>
      <c r="B20" s="52"/>
      <c r="C20" s="53" t="s">
        <v>124</v>
      </c>
      <c r="D20" s="53"/>
      <c r="E20" s="22"/>
      <c r="F20" s="23">
        <f>F21</f>
        <v>0</v>
      </c>
      <c r="G20" s="23">
        <f>G21</f>
        <v>0</v>
      </c>
    </row>
    <row r="21" spans="1:7" ht="75" customHeight="1">
      <c r="A21" s="30" t="s">
        <v>127</v>
      </c>
      <c r="B21" s="52"/>
      <c r="C21" s="53"/>
      <c r="D21" s="22" t="s">
        <v>128</v>
      </c>
      <c r="E21" s="22"/>
      <c r="F21" s="38"/>
      <c r="G21" s="38">
        <f>G22</f>
        <v>0</v>
      </c>
    </row>
    <row r="22" spans="1:7" ht="13.5" customHeight="1">
      <c r="A22" s="27" t="s">
        <v>83</v>
      </c>
      <c r="B22" s="52"/>
      <c r="C22" s="53"/>
      <c r="D22" s="22"/>
      <c r="E22" s="28">
        <v>500</v>
      </c>
      <c r="F22" s="34"/>
      <c r="G22" s="34"/>
    </row>
    <row r="23" spans="1:7" ht="14.25" customHeight="1">
      <c r="A23" s="52" t="s">
        <v>129</v>
      </c>
      <c r="B23" s="52"/>
      <c r="C23" s="53" t="s">
        <v>130</v>
      </c>
      <c r="D23" s="53"/>
      <c r="E23" s="22"/>
      <c r="F23" s="23">
        <f>F24</f>
        <v>10000</v>
      </c>
      <c r="G23" s="23">
        <f>G24</f>
        <v>10000</v>
      </c>
    </row>
    <row r="24" spans="1:7" ht="15" customHeight="1">
      <c r="A24" s="30" t="s">
        <v>131</v>
      </c>
      <c r="B24" s="52"/>
      <c r="C24" s="53"/>
      <c r="D24" s="22" t="s">
        <v>132</v>
      </c>
      <c r="E24" s="28"/>
      <c r="F24" s="38">
        <f>F25</f>
        <v>10000</v>
      </c>
      <c r="G24" s="38">
        <f>G25</f>
        <v>10000</v>
      </c>
    </row>
    <row r="25" spans="1:7" ht="15" customHeight="1">
      <c r="A25" s="27" t="s">
        <v>98</v>
      </c>
      <c r="B25" s="52"/>
      <c r="C25" s="53"/>
      <c r="D25" s="22"/>
      <c r="E25" s="28">
        <v>800</v>
      </c>
      <c r="F25" s="34">
        <v>10000</v>
      </c>
      <c r="G25" s="34">
        <v>10000</v>
      </c>
    </row>
    <row r="26" spans="1:7" ht="18.75" customHeight="1">
      <c r="A26" s="52" t="s">
        <v>105</v>
      </c>
      <c r="B26" s="52"/>
      <c r="C26" s="53" t="s">
        <v>133</v>
      </c>
      <c r="D26" s="53"/>
      <c r="E26" s="22"/>
      <c r="F26" s="23">
        <f>F27+F30</f>
        <v>0</v>
      </c>
      <c r="G26" s="23">
        <f>G27+G30</f>
        <v>0</v>
      </c>
    </row>
    <row r="27" spans="1:7" ht="18.75" customHeight="1">
      <c r="A27" s="30" t="s">
        <v>105</v>
      </c>
      <c r="B27" s="52"/>
      <c r="C27" s="53"/>
      <c r="D27" s="22" t="s">
        <v>134</v>
      </c>
      <c r="E27" s="22"/>
      <c r="F27" s="38">
        <f>F28+F29</f>
        <v>0</v>
      </c>
      <c r="G27" s="38">
        <f>G28+G29</f>
        <v>0</v>
      </c>
    </row>
    <row r="28" spans="1:7" ht="28.5" customHeight="1">
      <c r="A28" s="27" t="s">
        <v>58</v>
      </c>
      <c r="B28" s="52"/>
      <c r="C28" s="53"/>
      <c r="D28" s="22"/>
      <c r="E28" s="28">
        <v>200</v>
      </c>
      <c r="F28" s="34"/>
      <c r="G28" s="34"/>
    </row>
    <row r="29" spans="1:7" ht="15" customHeight="1">
      <c r="A29" s="27" t="s">
        <v>98</v>
      </c>
      <c r="B29" s="52"/>
      <c r="C29" s="53"/>
      <c r="D29" s="22"/>
      <c r="E29" s="28">
        <v>800</v>
      </c>
      <c r="F29" s="34"/>
      <c r="G29" s="34"/>
    </row>
    <row r="30" spans="1:7" ht="57" customHeight="1">
      <c r="A30" s="30" t="s">
        <v>135</v>
      </c>
      <c r="B30" s="52"/>
      <c r="C30" s="53"/>
      <c r="D30" s="22" t="s">
        <v>136</v>
      </c>
      <c r="E30" s="22"/>
      <c r="F30" s="38">
        <f>F31</f>
        <v>0</v>
      </c>
      <c r="G30" s="38">
        <f>G31</f>
        <v>0</v>
      </c>
    </row>
    <row r="31" spans="1:7" ht="15" customHeight="1">
      <c r="A31" s="27" t="s">
        <v>83</v>
      </c>
      <c r="B31" s="52"/>
      <c r="C31" s="53"/>
      <c r="D31" s="22"/>
      <c r="E31" s="28">
        <v>500</v>
      </c>
      <c r="F31" s="34"/>
      <c r="G31" s="34"/>
    </row>
    <row r="32" spans="1:7" ht="18" customHeight="1">
      <c r="A32" s="49" t="s">
        <v>137</v>
      </c>
      <c r="B32" s="49"/>
      <c r="C32" s="50" t="s">
        <v>138</v>
      </c>
      <c r="D32" s="50"/>
      <c r="E32" s="21"/>
      <c r="F32" s="23">
        <f aca="true" t="shared" si="0" ref="F32:G34">F33</f>
        <v>83817</v>
      </c>
      <c r="G32" s="23">
        <f t="shared" si="0"/>
        <v>88949</v>
      </c>
    </row>
    <row r="33" spans="1:7" ht="28.5" customHeight="1">
      <c r="A33" s="52" t="s">
        <v>139</v>
      </c>
      <c r="B33" s="52"/>
      <c r="C33" s="53" t="s">
        <v>140</v>
      </c>
      <c r="D33" s="53"/>
      <c r="E33" s="22"/>
      <c r="F33" s="26">
        <f t="shared" si="0"/>
        <v>83817</v>
      </c>
      <c r="G33" s="26">
        <f t="shared" si="0"/>
        <v>88949</v>
      </c>
    </row>
    <row r="34" spans="1:7" ht="44.25" customHeight="1">
      <c r="A34" s="36" t="s">
        <v>91</v>
      </c>
      <c r="B34" s="52"/>
      <c r="C34" s="53"/>
      <c r="D34" s="22" t="s">
        <v>141</v>
      </c>
      <c r="E34" s="37"/>
      <c r="F34" s="38">
        <f t="shared" si="0"/>
        <v>83817</v>
      </c>
      <c r="G34" s="38">
        <f t="shared" si="0"/>
        <v>88949</v>
      </c>
    </row>
    <row r="35" spans="1:7" ht="83.25" customHeight="1">
      <c r="A35" s="27" t="s">
        <v>93</v>
      </c>
      <c r="B35" s="52"/>
      <c r="C35" s="53"/>
      <c r="D35" s="22"/>
      <c r="E35" s="28">
        <v>100</v>
      </c>
      <c r="F35" s="34">
        <v>83817</v>
      </c>
      <c r="G35" s="34">
        <v>88949</v>
      </c>
    </row>
    <row r="36" spans="1:7" ht="27" customHeight="1">
      <c r="A36" s="49" t="s">
        <v>142</v>
      </c>
      <c r="B36" s="49"/>
      <c r="C36" s="50" t="s">
        <v>143</v>
      </c>
      <c r="D36" s="50"/>
      <c r="E36" s="21"/>
      <c r="F36" s="23">
        <f>F37+F40</f>
        <v>0</v>
      </c>
      <c r="G36" s="23">
        <f>G37+G40</f>
        <v>0</v>
      </c>
    </row>
    <row r="37" spans="1:7" ht="18" customHeight="1">
      <c r="A37" s="52" t="s">
        <v>144</v>
      </c>
      <c r="B37" s="52"/>
      <c r="C37" s="53" t="s">
        <v>145</v>
      </c>
      <c r="D37" s="53"/>
      <c r="E37" s="22"/>
      <c r="F37" s="26">
        <f>F38</f>
        <v>0</v>
      </c>
      <c r="G37" s="26">
        <f>G38</f>
        <v>0</v>
      </c>
    </row>
    <row r="38" spans="1:7" ht="55.5" customHeight="1">
      <c r="A38" s="30" t="s">
        <v>59</v>
      </c>
      <c r="B38" s="52"/>
      <c r="C38" s="53"/>
      <c r="D38" s="25" t="s">
        <v>146</v>
      </c>
      <c r="E38" s="22"/>
      <c r="F38" s="26">
        <f>F39</f>
        <v>0</v>
      </c>
      <c r="G38" s="26">
        <f>G39</f>
        <v>0</v>
      </c>
    </row>
    <row r="39" spans="1:7" ht="27.75" customHeight="1">
      <c r="A39" s="27" t="s">
        <v>58</v>
      </c>
      <c r="B39" s="52"/>
      <c r="C39" s="53"/>
      <c r="D39" s="22"/>
      <c r="E39" s="28">
        <v>200</v>
      </c>
      <c r="F39" s="29"/>
      <c r="G39" s="29"/>
    </row>
    <row r="40" spans="1:7" ht="42" customHeight="1">
      <c r="A40" s="52" t="s">
        <v>147</v>
      </c>
      <c r="B40" s="52"/>
      <c r="C40" s="53" t="s">
        <v>148</v>
      </c>
      <c r="D40" s="53"/>
      <c r="E40" s="22"/>
      <c r="F40" s="26">
        <f>F41</f>
        <v>0</v>
      </c>
      <c r="G40" s="26">
        <f>G41</f>
        <v>0</v>
      </c>
    </row>
    <row r="41" spans="1:7" ht="33" customHeight="1">
      <c r="A41" s="30" t="s">
        <v>56</v>
      </c>
      <c r="B41" s="52"/>
      <c r="C41" s="53"/>
      <c r="D41" s="25" t="s">
        <v>149</v>
      </c>
      <c r="E41" s="22"/>
      <c r="F41" s="26">
        <f>F42</f>
        <v>0</v>
      </c>
      <c r="G41" s="26">
        <f>G42</f>
        <v>0</v>
      </c>
    </row>
    <row r="42" spans="1:7" ht="29.25" customHeight="1">
      <c r="A42" s="27" t="s">
        <v>58</v>
      </c>
      <c r="B42" s="52"/>
      <c r="C42" s="53"/>
      <c r="D42" s="21"/>
      <c r="E42" s="28">
        <v>200</v>
      </c>
      <c r="F42" s="29"/>
      <c r="G42" s="29"/>
    </row>
    <row r="43" spans="1:7" ht="18.75" customHeight="1">
      <c r="A43" s="49" t="s">
        <v>150</v>
      </c>
      <c r="B43" s="49"/>
      <c r="C43" s="50" t="s">
        <v>151</v>
      </c>
      <c r="D43" s="50"/>
      <c r="E43" s="21"/>
      <c r="F43" s="23">
        <f>F44</f>
        <v>1662885</v>
      </c>
      <c r="G43" s="23">
        <f>G44</f>
        <v>1662885</v>
      </c>
    </row>
    <row r="44" spans="1:7" ht="17.25" customHeight="1">
      <c r="A44" s="52" t="s">
        <v>152</v>
      </c>
      <c r="B44" s="52"/>
      <c r="C44" s="53" t="s">
        <v>153</v>
      </c>
      <c r="D44" s="53"/>
      <c r="E44" s="22"/>
      <c r="F44" s="26">
        <f>F45+F47+F49</f>
        <v>1662885</v>
      </c>
      <c r="G44" s="26">
        <f>G45+G47+G49</f>
        <v>1662885</v>
      </c>
    </row>
    <row r="45" spans="1:7" ht="28.5" customHeight="1">
      <c r="A45" s="30" t="s">
        <v>63</v>
      </c>
      <c r="B45" s="52"/>
      <c r="C45" s="53"/>
      <c r="D45" s="25" t="s">
        <v>289</v>
      </c>
      <c r="E45" s="28"/>
      <c r="F45" s="29">
        <f>F46</f>
        <v>711000</v>
      </c>
      <c r="G45" s="29">
        <f>G46</f>
        <v>711000</v>
      </c>
    </row>
    <row r="46" spans="1:7" ht="33.75" customHeight="1">
      <c r="A46" s="27" t="s">
        <v>58</v>
      </c>
      <c r="B46" s="52"/>
      <c r="C46" s="53"/>
      <c r="D46" s="32"/>
      <c r="E46" s="28">
        <v>200</v>
      </c>
      <c r="F46" s="29">
        <v>711000</v>
      </c>
      <c r="G46" s="29">
        <v>711000</v>
      </c>
    </row>
    <row r="47" spans="1:7" ht="30" customHeight="1">
      <c r="A47" s="30" t="s">
        <v>154</v>
      </c>
      <c r="B47" s="52"/>
      <c r="C47" s="53"/>
      <c r="D47" s="22" t="s">
        <v>155</v>
      </c>
      <c r="E47" s="22"/>
      <c r="F47" s="26">
        <f>F48</f>
        <v>0</v>
      </c>
      <c r="G47" s="26">
        <f>G48</f>
        <v>0</v>
      </c>
    </row>
    <row r="48" spans="1:7" ht="30" customHeight="1">
      <c r="A48" s="27" t="s">
        <v>58</v>
      </c>
      <c r="B48" s="52"/>
      <c r="C48" s="53"/>
      <c r="D48" s="32"/>
      <c r="E48" s="22">
        <v>200</v>
      </c>
      <c r="F48" s="29"/>
      <c r="G48" s="29"/>
    </row>
    <row r="49" spans="1:7" ht="29.25" customHeight="1">
      <c r="A49" s="27" t="s">
        <v>67</v>
      </c>
      <c r="B49" s="52"/>
      <c r="C49" s="53"/>
      <c r="D49" s="32" t="s">
        <v>156</v>
      </c>
      <c r="E49" s="22"/>
      <c r="F49" s="29">
        <f>F50</f>
        <v>951885</v>
      </c>
      <c r="G49" s="29">
        <f>G50</f>
        <v>951885</v>
      </c>
    </row>
    <row r="50" spans="1:7" ht="32.25" customHeight="1">
      <c r="A50" s="27" t="s">
        <v>58</v>
      </c>
      <c r="B50" s="52"/>
      <c r="C50" s="53"/>
      <c r="D50" s="32"/>
      <c r="E50" s="22">
        <v>200</v>
      </c>
      <c r="F50" s="29">
        <v>951885</v>
      </c>
      <c r="G50" s="29">
        <v>951885</v>
      </c>
    </row>
    <row r="51" spans="1:7" ht="19.5" customHeight="1">
      <c r="A51" s="103" t="s">
        <v>263</v>
      </c>
      <c r="B51" s="103"/>
      <c r="C51" s="104">
        <v>1000</v>
      </c>
      <c r="D51" s="50"/>
      <c r="E51" s="21"/>
      <c r="F51" s="23">
        <f aca="true" t="shared" si="1" ref="F51:G53">F52</f>
        <v>729675</v>
      </c>
      <c r="G51" s="23">
        <f t="shared" si="1"/>
        <v>729675</v>
      </c>
    </row>
    <row r="52" spans="1:7" ht="19.5" customHeight="1">
      <c r="A52" s="105" t="s">
        <v>264</v>
      </c>
      <c r="B52" s="105"/>
      <c r="C52" s="106">
        <v>1003</v>
      </c>
      <c r="D52" s="106"/>
      <c r="E52" s="105"/>
      <c r="F52" s="26">
        <f t="shared" si="1"/>
        <v>729675</v>
      </c>
      <c r="G52" s="26">
        <f t="shared" si="1"/>
        <v>729675</v>
      </c>
    </row>
    <row r="53" spans="1:7" ht="40.5" customHeight="1">
      <c r="A53" s="107" t="s">
        <v>265</v>
      </c>
      <c r="B53" s="105"/>
      <c r="C53" s="106"/>
      <c r="D53" s="111" t="s">
        <v>303</v>
      </c>
      <c r="E53" s="108"/>
      <c r="F53" s="26">
        <f t="shared" si="1"/>
        <v>729675</v>
      </c>
      <c r="G53" s="26">
        <f t="shared" si="1"/>
        <v>729675</v>
      </c>
    </row>
    <row r="54" spans="1:7" ht="19.5" customHeight="1">
      <c r="A54" s="105" t="s">
        <v>266</v>
      </c>
      <c r="B54" s="105"/>
      <c r="C54" s="106"/>
      <c r="D54" s="109"/>
      <c r="E54" s="110">
        <v>300</v>
      </c>
      <c r="F54" s="26">
        <v>729675</v>
      </c>
      <c r="G54" s="26">
        <v>729675</v>
      </c>
    </row>
    <row r="55" spans="1:7" ht="12.75">
      <c r="A55" s="85" t="s">
        <v>224</v>
      </c>
      <c r="B55" s="49"/>
      <c r="C55" s="50"/>
      <c r="D55" s="51"/>
      <c r="E55" s="21"/>
      <c r="F55" s="23">
        <f>F51+F43+F36+F32+F11</f>
        <v>5973051</v>
      </c>
      <c r="G55" s="23">
        <f>G51+G43+G36+G32+G11</f>
        <v>5893463</v>
      </c>
    </row>
    <row r="56" spans="1:7" ht="12.75">
      <c r="A56" s="86" t="s">
        <v>225</v>
      </c>
      <c r="B56" s="84"/>
      <c r="C56" s="84"/>
      <c r="D56" s="84"/>
      <c r="E56" s="84"/>
      <c r="F56" s="88">
        <v>149326</v>
      </c>
      <c r="G56" s="88">
        <v>294673</v>
      </c>
    </row>
    <row r="57" spans="1:7" ht="12.75">
      <c r="A57" s="87" t="s">
        <v>109</v>
      </c>
      <c r="B57" s="84"/>
      <c r="C57" s="84"/>
      <c r="D57" s="84"/>
      <c r="E57" s="84"/>
      <c r="F57" s="89">
        <f>F55+F56</f>
        <v>6122377</v>
      </c>
      <c r="G57" s="89">
        <f>G55+G56</f>
        <v>6188136</v>
      </c>
    </row>
  </sheetData>
  <sheetProtection/>
  <mergeCells count="12">
    <mergeCell ref="A8:A9"/>
    <mergeCell ref="B8:B9"/>
    <mergeCell ref="C1:G1"/>
    <mergeCell ref="C2:G2"/>
    <mergeCell ref="C3:G3"/>
    <mergeCell ref="C4:G4"/>
    <mergeCell ref="C8:C9"/>
    <mergeCell ref="D8:D9"/>
    <mergeCell ref="A6:G6"/>
    <mergeCell ref="E8:E9"/>
    <mergeCell ref="F8:F9"/>
    <mergeCell ref="G8:G9"/>
  </mergeCells>
  <printOptions/>
  <pageMargins left="0.1968503937007874" right="0.1968503937007874" top="0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5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25.25390625" style="0" customWidth="1"/>
    <col min="2" max="2" width="46.625" style="0" customWidth="1"/>
    <col min="3" max="3" width="13.25390625" style="0" customWidth="1"/>
  </cols>
  <sheetData>
    <row r="2" spans="1:3" ht="15">
      <c r="A2" s="173" t="s">
        <v>182</v>
      </c>
      <c r="B2" s="173"/>
      <c r="C2" s="173"/>
    </row>
    <row r="3" spans="1:3" ht="15">
      <c r="A3" s="173" t="s">
        <v>17</v>
      </c>
      <c r="B3" s="173"/>
      <c r="C3" s="173"/>
    </row>
    <row r="4" spans="1:3" ht="15">
      <c r="A4" s="174" t="s">
        <v>183</v>
      </c>
      <c r="B4" s="174"/>
      <c r="C4" s="174"/>
    </row>
    <row r="5" spans="1:3" ht="12.75">
      <c r="A5" s="175" t="s">
        <v>298</v>
      </c>
      <c r="B5" s="175"/>
      <c r="C5" s="175"/>
    </row>
    <row r="6" ht="15">
      <c r="A6" s="66"/>
    </row>
    <row r="7" ht="15">
      <c r="A7" s="66"/>
    </row>
    <row r="8" spans="1:3" ht="36.75" customHeight="1">
      <c r="A8" s="169" t="s">
        <v>314</v>
      </c>
      <c r="B8" s="169"/>
      <c r="C8" s="169"/>
    </row>
    <row r="9" ht="17.25">
      <c r="A9" s="67"/>
    </row>
    <row r="10" spans="1:3" ht="12.75">
      <c r="A10" s="170" t="s">
        <v>184</v>
      </c>
      <c r="B10" s="170" t="s">
        <v>51</v>
      </c>
      <c r="C10" s="171" t="s">
        <v>315</v>
      </c>
    </row>
    <row r="11" spans="1:3" ht="18" customHeight="1">
      <c r="A11" s="170"/>
      <c r="B11" s="170"/>
      <c r="C11" s="172"/>
    </row>
    <row r="12" spans="1:3" ht="38.25" customHeight="1">
      <c r="A12" s="99" t="s">
        <v>185</v>
      </c>
      <c r="B12" s="100" t="s">
        <v>186</v>
      </c>
      <c r="C12" s="68"/>
    </row>
    <row r="13" spans="1:3" ht="36" customHeight="1">
      <c r="A13" s="101" t="s">
        <v>187</v>
      </c>
      <c r="B13" s="102" t="s">
        <v>188</v>
      </c>
      <c r="C13" s="69">
        <v>8962737</v>
      </c>
    </row>
    <row r="14" spans="1:3" ht="33" customHeight="1">
      <c r="A14" s="101" t="s">
        <v>189</v>
      </c>
      <c r="B14" s="102" t="s">
        <v>190</v>
      </c>
      <c r="C14" s="69">
        <v>8962737</v>
      </c>
    </row>
    <row r="15" spans="1:3" ht="13.5">
      <c r="A15" s="168" t="s">
        <v>191</v>
      </c>
      <c r="B15" s="168"/>
      <c r="C15" s="68">
        <v>0</v>
      </c>
    </row>
  </sheetData>
  <sheetProtection/>
  <mergeCells count="9">
    <mergeCell ref="A15:B15"/>
    <mergeCell ref="A8:C8"/>
    <mergeCell ref="A10:A11"/>
    <mergeCell ref="B10:B11"/>
    <mergeCell ref="C10:C11"/>
    <mergeCell ref="A2:C2"/>
    <mergeCell ref="A3:C3"/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6"/>
  <sheetViews>
    <sheetView zoomScale="75" zoomScaleNormal="75" zoomScalePageLayoutView="0" workbookViewId="0" topLeftCell="A1">
      <selection activeCell="F14" sqref="F14"/>
    </sheetView>
  </sheetViews>
  <sheetFormatPr defaultColWidth="9.00390625" defaultRowHeight="12.75"/>
  <cols>
    <col min="1" max="1" width="25.375" style="0" customWidth="1"/>
    <col min="2" max="2" width="48.125" style="0" customWidth="1"/>
    <col min="3" max="3" width="11.125" style="0" customWidth="1"/>
    <col min="4" max="4" width="11.375" style="0" customWidth="1"/>
  </cols>
  <sheetData>
    <row r="2" spans="1:4" ht="15">
      <c r="A2" s="173" t="s">
        <v>221</v>
      </c>
      <c r="B2" s="173"/>
      <c r="C2" s="173"/>
      <c r="D2" s="173"/>
    </row>
    <row r="3" spans="1:4" ht="15">
      <c r="A3" s="173" t="s">
        <v>17</v>
      </c>
      <c r="B3" s="173"/>
      <c r="C3" s="173"/>
      <c r="D3" s="173"/>
    </row>
    <row r="4" spans="1:4" ht="15">
      <c r="A4" s="174" t="s">
        <v>222</v>
      </c>
      <c r="B4" s="174"/>
      <c r="C4" s="174"/>
      <c r="D4" s="174"/>
    </row>
    <row r="5" spans="1:4" ht="12.75">
      <c r="A5" s="175" t="s">
        <v>298</v>
      </c>
      <c r="B5" s="175"/>
      <c r="C5" s="175"/>
      <c r="D5" s="175"/>
    </row>
    <row r="6" ht="15">
      <c r="A6" s="66"/>
    </row>
    <row r="7" ht="15">
      <c r="A7" s="66"/>
    </row>
    <row r="8" spans="1:4" ht="36.75" customHeight="1">
      <c r="A8" s="169" t="s">
        <v>316</v>
      </c>
      <c r="B8" s="169"/>
      <c r="C8" s="169"/>
      <c r="D8" s="169"/>
    </row>
    <row r="9" ht="17.25">
      <c r="A9" s="67"/>
    </row>
    <row r="10" spans="1:4" ht="15" customHeight="1">
      <c r="A10" s="170" t="s">
        <v>184</v>
      </c>
      <c r="B10" s="170" t="s">
        <v>51</v>
      </c>
      <c r="C10" s="171" t="s">
        <v>317</v>
      </c>
      <c r="D10" s="171" t="s">
        <v>318</v>
      </c>
    </row>
    <row r="11" spans="1:4" ht="18" customHeight="1">
      <c r="A11" s="170"/>
      <c r="B11" s="170"/>
      <c r="C11" s="172"/>
      <c r="D11" s="172"/>
    </row>
    <row r="12" spans="1:4" ht="38.25" customHeight="1">
      <c r="A12" s="76" t="s">
        <v>185</v>
      </c>
      <c r="B12" s="77" t="s">
        <v>186</v>
      </c>
      <c r="C12" s="77"/>
      <c r="D12" s="78"/>
    </row>
    <row r="13" spans="1:4" ht="36" customHeight="1">
      <c r="A13" s="71" t="s">
        <v>187</v>
      </c>
      <c r="B13" s="79" t="s">
        <v>188</v>
      </c>
      <c r="C13" s="80">
        <v>6122377</v>
      </c>
      <c r="D13" s="26">
        <v>6188136</v>
      </c>
    </row>
    <row r="14" spans="1:4" ht="33" customHeight="1">
      <c r="A14" s="71" t="s">
        <v>189</v>
      </c>
      <c r="B14" s="79" t="s">
        <v>190</v>
      </c>
      <c r="C14" s="80">
        <f>C13</f>
        <v>6122377</v>
      </c>
      <c r="D14" s="26">
        <f>D13</f>
        <v>6188136</v>
      </c>
    </row>
    <row r="15" spans="1:4" ht="12.75">
      <c r="A15" s="176" t="s">
        <v>191</v>
      </c>
      <c r="B15" s="176"/>
      <c r="C15" s="81">
        <f>C13-C14</f>
        <v>0</v>
      </c>
      <c r="D15" s="78">
        <v>0</v>
      </c>
    </row>
    <row r="16" spans="1:4" ht="12.75">
      <c r="A16" s="82"/>
      <c r="B16" s="82"/>
      <c r="C16" s="82"/>
      <c r="D16" s="82"/>
    </row>
  </sheetData>
  <sheetProtection/>
  <mergeCells count="10">
    <mergeCell ref="A2:D2"/>
    <mergeCell ref="A3:D3"/>
    <mergeCell ref="A4:D4"/>
    <mergeCell ref="A5:D5"/>
    <mergeCell ref="A15:B15"/>
    <mergeCell ref="A8:D8"/>
    <mergeCell ref="A10:A11"/>
    <mergeCell ref="B10:B11"/>
    <mergeCell ref="D10:D11"/>
    <mergeCell ref="C10:C1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Лена</cp:lastModifiedBy>
  <cp:lastPrinted>2019-11-14T12:06:06Z</cp:lastPrinted>
  <dcterms:created xsi:type="dcterms:W3CDTF">2010-12-09T13:32:11Z</dcterms:created>
  <dcterms:modified xsi:type="dcterms:W3CDTF">2019-11-14T12:14:53Z</dcterms:modified>
  <cp:category/>
  <cp:version/>
  <cp:contentType/>
  <cp:contentStatus/>
</cp:coreProperties>
</file>