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6" windowWidth="13332" windowHeight="7932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'2015'!$A$1:$D$79</definedName>
  </definedNames>
  <calcPr calcId="125725"/>
</workbook>
</file>

<file path=xl/calcChain.xml><?xml version="1.0" encoding="utf-8"?>
<calcChain xmlns="http://schemas.openxmlformats.org/spreadsheetml/2006/main">
  <c r="D19" i="1"/>
  <c r="D28"/>
  <c r="D32"/>
  <c r="D36"/>
  <c r="D30"/>
  <c r="D51"/>
  <c r="D45"/>
  <c r="D55"/>
  <c r="D58"/>
  <c r="D57" s="1"/>
  <c r="D61"/>
  <c r="D63"/>
  <c r="D67"/>
  <c r="D69"/>
  <c r="D74"/>
  <c r="D73"/>
  <c r="D53"/>
  <c r="D15"/>
  <c r="D14" s="1"/>
  <c r="D17"/>
  <c r="D21"/>
  <c r="D41"/>
  <c r="D40" s="1"/>
  <c r="D49"/>
  <c r="D44"/>
  <c r="D10"/>
  <c r="D12"/>
  <c r="D9" s="1"/>
  <c r="D79" s="1"/>
  <c r="D24"/>
  <c r="D26"/>
  <c r="D23" s="1"/>
  <c r="D34"/>
  <c r="D38"/>
</calcChain>
</file>

<file path=xl/sharedStrings.xml><?xml version="1.0" encoding="utf-8"?>
<sst xmlns="http://schemas.openxmlformats.org/spreadsheetml/2006/main" count="114" uniqueCount="83">
  <si>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</si>
  <si>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</si>
  <si>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</si>
  <si>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</si>
  <si>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</si>
  <si>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</si>
  <si>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</si>
  <si>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</si>
  <si>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</si>
  <si>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</si>
  <si>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</si>
  <si>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</si>
  <si>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</si>
  <si>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Иные межбюджетные трансферты по заключенному соглашению на выполнение полномочия по созданию условий для обеспечения жителей поселения услугами организаций культуры</t>
  </si>
  <si>
    <t>Мероприятия по созданию условий для досуга жителей поселения</t>
  </si>
  <si>
    <t>Иные межбюджетные трансферты по заключенному соглашению на выполнение полномочия по организации и осуществлению мероприятий по работе с детьми и молодежью в поселении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</si>
  <si>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</si>
  <si>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</si>
  <si>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</si>
  <si>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</si>
  <si>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</si>
  <si>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</si>
  <si>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</si>
  <si>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</si>
  <si>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</si>
  <si>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</si>
  <si>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</si>
  <si>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Иные межбюджетные трансферты по заключенному соглашению на выполнение полномочия по организации библиотечного обслуживания населения, комплектование и обеспечение сохранности библиотечных фондов библиотек поселения</t>
  </si>
  <si>
    <t>2016 г                     (руб.)</t>
  </si>
  <si>
    <t xml:space="preserve">Охотинского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</si>
  <si>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Охотинском сельском поселении»</t>
  </si>
  <si>
    <t>Содержание, ремонт автомобильных дорог местного значения (за счет акцизов)</t>
  </si>
  <si>
    <t>Содержание автомобильных дорог (по заключённому соглашению)</t>
  </si>
  <si>
    <t>Муниципальная программа «Жилищно – коммунальное хозяйство в Охотинском сельском поселении»</t>
  </si>
  <si>
    <t>Муниципальная программа «Развитие культуры, физической культуры, спорта и молодежной политики в Охотинском сельском поселении»</t>
  </si>
  <si>
    <t xml:space="preserve">01.0.00.00000 </t>
  </si>
  <si>
    <t>01.0.01.10010</t>
  </si>
  <si>
    <t>01.0.02.10020</t>
  </si>
  <si>
    <t>02.0.00.00000</t>
  </si>
  <si>
    <t>02.0.01.10040</t>
  </si>
  <si>
    <t>03.0.00.00000</t>
  </si>
  <si>
    <t>04.0.00.00000</t>
  </si>
  <si>
    <t>04.0.01.10130</t>
  </si>
  <si>
    <t>04.0.02.10140</t>
  </si>
  <si>
    <t>04.0.03.10150</t>
  </si>
  <si>
    <t>Социальная выплата по подпрограмме "Государственная поддержка молодых семей ЯО в приобретении (строительстве) жилья"</t>
  </si>
  <si>
    <t>05.0.00.00000</t>
  </si>
  <si>
    <t>05.0.00.51180</t>
  </si>
  <si>
    <t>05.0.00.10190</t>
  </si>
  <si>
    <t>05.0.00.10200</t>
  </si>
  <si>
    <t>05.0.00.10210</t>
  </si>
  <si>
    <t>Иные межбюджетне трансферты по заключенному соглашению по выполнению функции контрольно - счетного органа</t>
  </si>
  <si>
    <t>Резервный фонд администрации  Охотинского сельского поселения</t>
  </si>
  <si>
    <t>05.0.00.10220</t>
  </si>
  <si>
    <t>05.0.00.10230</t>
  </si>
  <si>
    <t>05.0.00.10240</t>
  </si>
  <si>
    <t>Мероприятия по проведению офицальных физкультурно - оздоровительных и спортивных мероприятий</t>
  </si>
  <si>
    <t>04.0.05.10160</t>
  </si>
  <si>
    <t>04.0.06.10170</t>
  </si>
  <si>
    <t>04.0.07.10180</t>
  </si>
  <si>
    <t>Иные межбюджетные трансферты по заключенному соглашению по исполнению бюджета, в части обеспечения казначейской системы исполнения бюджета (оплата труда работника казначейства)</t>
  </si>
  <si>
    <t>Иные межбюджетные трансферты по заключенному соглашению по исполнению бюджета, в части обеспечения казначейской системы исполнения бюджета (программа казначейства)</t>
  </si>
  <si>
    <t>02.0.02.40940</t>
  </si>
  <si>
    <t>03.0.02.40850</t>
  </si>
  <si>
    <t>Администрация Охотинского сельского поселения</t>
  </si>
  <si>
    <t>02.0.03.72440</t>
  </si>
  <si>
    <t>05.0.00.10250</t>
  </si>
  <si>
    <t>Субсидия на капитальный ремонт и ремонт дворовых территорий многоквартирных домов, подъездов к дворовым территориям многоквартирных домов населенных пунктов</t>
  </si>
  <si>
    <t>02.0.03.74790</t>
  </si>
  <si>
    <t>Приложение  №2</t>
  </si>
  <si>
    <t>Расходы бюджета Охотинского сельского поселения по муниципальным программам и непрограммным видам деятельности, целевым статьям и видам расходов бюджетов Российской Федерации</t>
  </si>
  <si>
    <t>Субсидия на мероприятия подпрограммы "Обеспечение жильем молодых семей" федеральной целевой программы "Жилье" на 2015 - 2020 годы</t>
  </si>
  <si>
    <t>04.0.07.50200</t>
  </si>
  <si>
    <t>Субсидия "Государственная поддержка молодых семей ЯО в приобретении (строительстве) жилья</t>
  </si>
  <si>
    <t>04.0.07.71190</t>
  </si>
  <si>
    <t>Субсидия местным бюджетам на благоустройство населенных пунктов ЯО</t>
  </si>
  <si>
    <t>03.0.07.74770</t>
  </si>
  <si>
    <t>03.0.04.10090</t>
  </si>
  <si>
    <t>03.0.05.10100</t>
  </si>
  <si>
    <t>03.0.06.10110</t>
  </si>
  <si>
    <t>03.0.07.10120</t>
  </si>
  <si>
    <t>03.0.04.74770</t>
  </si>
  <si>
    <t>от 27.10.2016 г.№16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</si>
</sst>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5" fillId="0" borderId="0" xfId="0" applyFont="1" applyFill="1"/>
    <xf numFmtId="0" fontId="6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14" fontId="6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2" fontId="7" fillId="0" borderId="2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4" fontId="10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0" fontId="10" fillId="0" borderId="2" xfId="0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/>
    <xf numFmtId="0" fontId="12" fillId="0" borderId="0" xfId="0" applyFont="1" applyFill="1"/>
    <xf numFmtId="4" fontId="13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14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83"/>
  <sheetViews>
    <sheetView tabSelected="1" view="pageBreakPreview" zoomScale="75" zoomScaleSheetLayoutView="130" workbookViewId="0">
      <selection activeCell="B4" sqref="B4:D4"/>
    </sheetView>
  </sheetViews>
  <sheetFormatPr defaultColWidth="9.109375" defaultRowHeight="14.4"/>
  <cols>
    <col min="1" max="1" width="67.88671875" style="1" customWidth="1"/>
    <col min="2" max="2" width="15.5546875" style="1" customWidth="1"/>
    <col min="3" max="3" width="9.88671875" style="1" customWidth="1"/>
    <col min="4" max="4" width="13.21875" style="1" customWidth="1"/>
    <col min="5" max="16384" width="9.109375" style="1"/>
  </cols>
  <sheetData>
    <row r="1" spans="1:4" ht="15" customHeight="1">
      <c r="B1" s="30" t="s">
        <v>69</v>
      </c>
      <c r="C1" s="30"/>
      <c r="D1" s="30"/>
    </row>
    <row r="2" spans="1:4" ht="15" customHeight="1">
      <c r="B2" s="30" t="s">
        <v>24</v>
      </c>
      <c r="C2" s="30"/>
      <c r="D2" s="30"/>
    </row>
    <row r="3" spans="1:4" ht="15.6">
      <c r="A3" s="2"/>
      <c r="B3" s="31" t="s">
        <v>29</v>
      </c>
      <c r="C3" s="31"/>
      <c r="D3" s="31"/>
    </row>
    <row r="4" spans="1:4" ht="12" customHeight="1">
      <c r="A4" s="2"/>
      <c r="B4" s="30" t="s">
        <v>82</v>
      </c>
      <c r="C4" s="31"/>
      <c r="D4" s="31"/>
    </row>
    <row r="5" spans="1:4" ht="48.6" customHeight="1">
      <c r="A5" s="36" t="s">
        <v>70</v>
      </c>
      <c r="B5" s="36"/>
      <c r="C5" s="36"/>
      <c r="D5" s="36"/>
    </row>
    <row r="6" spans="1:4" ht="15" customHeight="1">
      <c r="A6" s="32" t="s">
        <v>0</v>
      </c>
      <c r="B6" s="32" t="s">
        <v>1</v>
      </c>
      <c r="C6" s="34" t="s">
        <v>2</v>
      </c>
      <c r="D6" s="34" t="s">
        <v>28</v>
      </c>
    </row>
    <row r="7" spans="1:4" ht="13.5" customHeight="1">
      <c r="A7" s="33"/>
      <c r="B7" s="33"/>
      <c r="C7" s="35"/>
      <c r="D7" s="35"/>
    </row>
    <row r="8" spans="1:4" ht="13.5" customHeight="1">
      <c r="A8" s="6" t="s">
        <v>64</v>
      </c>
      <c r="B8" s="5"/>
      <c r="C8" s="5"/>
      <c r="D8" s="5"/>
    </row>
    <row r="9" spans="1:4" ht="66" customHeight="1">
      <c r="A9" s="7" t="s">
        <v>3</v>
      </c>
      <c r="B9" s="8" t="s">
        <v>35</v>
      </c>
      <c r="C9" s="9"/>
      <c r="D9" s="10">
        <f>D10+D12</f>
        <v>171824</v>
      </c>
    </row>
    <row r="10" spans="1:4">
      <c r="A10" s="11" t="s">
        <v>4</v>
      </c>
      <c r="B10" s="12" t="s">
        <v>36</v>
      </c>
      <c r="C10" s="9"/>
      <c r="D10" s="13">
        <f>D11</f>
        <v>20000</v>
      </c>
    </row>
    <row r="11" spans="1:4" ht="27.6">
      <c r="A11" s="14" t="s">
        <v>5</v>
      </c>
      <c r="B11" s="9"/>
      <c r="C11" s="15">
        <v>200</v>
      </c>
      <c r="D11" s="16">
        <v>20000</v>
      </c>
    </row>
    <row r="12" spans="1:4" ht="27.6">
      <c r="A12" s="17" t="s">
        <v>6</v>
      </c>
      <c r="B12" s="12" t="s">
        <v>37</v>
      </c>
      <c r="C12" s="9"/>
      <c r="D12" s="13">
        <f>D13</f>
        <v>151824</v>
      </c>
    </row>
    <row r="13" spans="1:4" ht="27.6">
      <c r="A13" s="14" t="s">
        <v>5</v>
      </c>
      <c r="B13" s="8"/>
      <c r="C13" s="15">
        <v>200</v>
      </c>
      <c r="D13" s="16">
        <v>151824</v>
      </c>
    </row>
    <row r="14" spans="1:4" ht="30" customHeight="1">
      <c r="A14" s="7" t="s">
        <v>30</v>
      </c>
      <c r="B14" s="18" t="s">
        <v>38</v>
      </c>
      <c r="C14" s="9"/>
      <c r="D14" s="10">
        <f>D15+D17+D19+D21</f>
        <v>2226637.92</v>
      </c>
    </row>
    <row r="15" spans="1:4" ht="27.6">
      <c r="A15" s="17" t="s">
        <v>31</v>
      </c>
      <c r="B15" s="12" t="s">
        <v>39</v>
      </c>
      <c r="C15" s="15"/>
      <c r="D15" s="16">
        <f>D16</f>
        <v>932508.92</v>
      </c>
    </row>
    <row r="16" spans="1:4" ht="27.6">
      <c r="A16" s="14" t="s">
        <v>5</v>
      </c>
      <c r="B16" s="19"/>
      <c r="C16" s="15">
        <v>200</v>
      </c>
      <c r="D16" s="16">
        <v>932508.92</v>
      </c>
    </row>
    <row r="17" spans="1:4">
      <c r="A17" s="17" t="s">
        <v>32</v>
      </c>
      <c r="B17" s="9" t="s">
        <v>62</v>
      </c>
      <c r="C17" s="9"/>
      <c r="D17" s="13">
        <f>D18</f>
        <v>453620</v>
      </c>
    </row>
    <row r="18" spans="1:4" ht="27.6">
      <c r="A18" s="14" t="s">
        <v>5</v>
      </c>
      <c r="B18" s="19"/>
      <c r="C18" s="9">
        <v>200</v>
      </c>
      <c r="D18" s="16">
        <v>453620</v>
      </c>
    </row>
    <row r="19" spans="1:4">
      <c r="A19" s="17" t="s">
        <v>7</v>
      </c>
      <c r="B19" s="9" t="s">
        <v>65</v>
      </c>
      <c r="C19" s="9"/>
      <c r="D19" s="13">
        <f>D20</f>
        <v>578887</v>
      </c>
    </row>
    <row r="20" spans="1:4" ht="27.6">
      <c r="A20" s="14" t="s">
        <v>5</v>
      </c>
      <c r="B20" s="19"/>
      <c r="C20" s="15">
        <v>200</v>
      </c>
      <c r="D20" s="16">
        <v>578887</v>
      </c>
    </row>
    <row r="21" spans="1:4" ht="41.4">
      <c r="A21" s="17" t="s">
        <v>67</v>
      </c>
      <c r="B21" s="9" t="s">
        <v>68</v>
      </c>
      <c r="C21" s="15"/>
      <c r="D21" s="13">
        <f>D22</f>
        <v>261622</v>
      </c>
    </row>
    <row r="22" spans="1:4" ht="27.6">
      <c r="A22" s="14" t="s">
        <v>5</v>
      </c>
      <c r="B22" s="19"/>
      <c r="C22" s="15">
        <v>200</v>
      </c>
      <c r="D22" s="16">
        <v>261622</v>
      </c>
    </row>
    <row r="23" spans="1:4" ht="28.8">
      <c r="A23" s="7" t="s">
        <v>33</v>
      </c>
      <c r="B23" s="18" t="s">
        <v>40</v>
      </c>
      <c r="C23" s="9"/>
      <c r="D23" s="10">
        <f>D26+D28++D30+D32+D34+D36+D38</f>
        <v>3746023.98</v>
      </c>
    </row>
    <row r="24" spans="1:4" ht="15.75" customHeight="1">
      <c r="A24" s="17" t="s">
        <v>25</v>
      </c>
      <c r="B24" s="19"/>
      <c r="C24" s="9"/>
      <c r="D24" s="13">
        <f>D25</f>
        <v>0</v>
      </c>
    </row>
    <row r="25" spans="1:4" ht="27.6">
      <c r="A25" s="14" t="s">
        <v>5</v>
      </c>
      <c r="B25" s="19"/>
      <c r="C25" s="15">
        <v>200</v>
      </c>
      <c r="D25" s="16"/>
    </row>
    <row r="26" spans="1:4" ht="27.6">
      <c r="A26" s="17" t="s">
        <v>8</v>
      </c>
      <c r="B26" s="9" t="s">
        <v>63</v>
      </c>
      <c r="C26" s="9"/>
      <c r="D26" s="13">
        <f>D27</f>
        <v>162000</v>
      </c>
    </row>
    <row r="27" spans="1:4" ht="27.6">
      <c r="A27" s="14" t="s">
        <v>5</v>
      </c>
      <c r="B27" s="9"/>
      <c r="C27" s="15">
        <v>200</v>
      </c>
      <c r="D27" s="16">
        <v>162000</v>
      </c>
    </row>
    <row r="28" spans="1:4">
      <c r="A28" s="17" t="s">
        <v>9</v>
      </c>
      <c r="B28" s="9" t="s">
        <v>77</v>
      </c>
      <c r="C28" s="9"/>
      <c r="D28" s="13">
        <f>D29</f>
        <v>786188.62</v>
      </c>
    </row>
    <row r="29" spans="1:4" ht="27.6">
      <c r="A29" s="14" t="s">
        <v>5</v>
      </c>
      <c r="B29" s="9"/>
      <c r="C29" s="15">
        <v>200</v>
      </c>
      <c r="D29" s="13">
        <v>786188.62</v>
      </c>
    </row>
    <row r="30" spans="1:4">
      <c r="A30" s="17" t="s">
        <v>75</v>
      </c>
      <c r="B30" s="19" t="s">
        <v>81</v>
      </c>
      <c r="C30" s="15"/>
      <c r="D30" s="13">
        <f>D31</f>
        <v>294825</v>
      </c>
    </row>
    <row r="31" spans="1:4" ht="28.2">
      <c r="A31" s="20" t="s">
        <v>5</v>
      </c>
      <c r="B31" s="19"/>
      <c r="C31" s="15">
        <v>200</v>
      </c>
      <c r="D31" s="13">
        <v>294825</v>
      </c>
    </row>
    <row r="32" spans="1:4">
      <c r="A32" s="17" t="s">
        <v>10</v>
      </c>
      <c r="B32" s="9" t="s">
        <v>78</v>
      </c>
      <c r="C32" s="8"/>
      <c r="D32" s="13">
        <f>D33</f>
        <v>61700</v>
      </c>
    </row>
    <row r="33" spans="1:4" ht="28.2">
      <c r="A33" s="20" t="s">
        <v>5</v>
      </c>
      <c r="B33" s="9"/>
      <c r="C33" s="15">
        <v>200</v>
      </c>
      <c r="D33" s="16">
        <v>61700</v>
      </c>
    </row>
    <row r="34" spans="1:4">
      <c r="A34" s="17" t="s">
        <v>11</v>
      </c>
      <c r="B34" s="9" t="s">
        <v>79</v>
      </c>
      <c r="C34" s="9"/>
      <c r="D34" s="13">
        <f>D35</f>
        <v>50000</v>
      </c>
    </row>
    <row r="35" spans="1:4" ht="28.2" thickBot="1">
      <c r="A35" s="14" t="s">
        <v>5</v>
      </c>
      <c r="B35" s="9"/>
      <c r="C35" s="15">
        <v>200</v>
      </c>
      <c r="D35" s="16">
        <v>50000</v>
      </c>
    </row>
    <row r="36" spans="1:4" ht="28.2" thickBot="1">
      <c r="A36" s="21" t="s">
        <v>26</v>
      </c>
      <c r="B36" s="19" t="s">
        <v>80</v>
      </c>
      <c r="C36" s="9"/>
      <c r="D36" s="13">
        <f>D37</f>
        <v>826135.36</v>
      </c>
    </row>
    <row r="37" spans="1:4" ht="27.6">
      <c r="A37" s="15" t="s">
        <v>5</v>
      </c>
      <c r="B37" s="19"/>
      <c r="C37" s="15">
        <v>200</v>
      </c>
      <c r="D37" s="13">
        <v>826135.36</v>
      </c>
    </row>
    <row r="38" spans="1:4">
      <c r="A38" s="17" t="s">
        <v>75</v>
      </c>
      <c r="B38" s="19" t="s">
        <v>76</v>
      </c>
      <c r="C38" s="15"/>
      <c r="D38" s="13">
        <f>D39</f>
        <v>1565175</v>
      </c>
    </row>
    <row r="39" spans="1:4" ht="28.2">
      <c r="A39" s="20" t="s">
        <v>5</v>
      </c>
      <c r="B39" s="19"/>
      <c r="C39" s="15">
        <v>200</v>
      </c>
      <c r="D39" s="13">
        <v>1565175</v>
      </c>
    </row>
    <row r="40" spans="1:4" ht="38.4" customHeight="1">
      <c r="A40" s="7" t="s">
        <v>34</v>
      </c>
      <c r="B40" s="18" t="s">
        <v>41</v>
      </c>
      <c r="C40" s="9"/>
      <c r="D40" s="10">
        <f>D41+D43+D45+D47+D49+D51+D53+D55</f>
        <v>832767.3</v>
      </c>
    </row>
    <row r="41" spans="1:4" ht="61.8" customHeight="1">
      <c r="A41" s="17" t="s">
        <v>27</v>
      </c>
      <c r="B41" s="19" t="s">
        <v>42</v>
      </c>
      <c r="C41" s="9"/>
      <c r="D41" s="13">
        <f>D42</f>
        <v>74025</v>
      </c>
    </row>
    <row r="42" spans="1:4">
      <c r="A42" s="14" t="s">
        <v>12</v>
      </c>
      <c r="B42" s="19"/>
      <c r="C42" s="15">
        <v>500</v>
      </c>
      <c r="D42" s="13">
        <v>74025</v>
      </c>
    </row>
    <row r="43" spans="1:4" ht="45" customHeight="1">
      <c r="A43" s="17" t="s">
        <v>13</v>
      </c>
      <c r="B43" s="19" t="s">
        <v>43</v>
      </c>
      <c r="C43" s="15"/>
      <c r="D43" s="13">
        <v>128250</v>
      </c>
    </row>
    <row r="44" spans="1:4">
      <c r="A44" s="14" t="s">
        <v>12</v>
      </c>
      <c r="B44" s="18"/>
      <c r="C44" s="15">
        <v>500</v>
      </c>
      <c r="D44" s="13">
        <f>D43</f>
        <v>128250</v>
      </c>
    </row>
    <row r="45" spans="1:4">
      <c r="A45" s="17" t="s">
        <v>14</v>
      </c>
      <c r="B45" s="19" t="s">
        <v>44</v>
      </c>
      <c r="C45" s="15"/>
      <c r="D45" s="13">
        <f>D46</f>
        <v>69100</v>
      </c>
    </row>
    <row r="46" spans="1:4" ht="27.6">
      <c r="A46" s="14" t="s">
        <v>5</v>
      </c>
      <c r="B46" s="19"/>
      <c r="C46" s="15">
        <v>200</v>
      </c>
      <c r="D46" s="22">
        <v>69100</v>
      </c>
    </row>
    <row r="47" spans="1:4" ht="27.6">
      <c r="A47" s="17" t="s">
        <v>56</v>
      </c>
      <c r="B47" s="19" t="s">
        <v>57</v>
      </c>
      <c r="C47" s="15"/>
      <c r="D47" s="16">
        <v>32844</v>
      </c>
    </row>
    <row r="48" spans="1:4" ht="27.6">
      <c r="A48" s="14" t="s">
        <v>5</v>
      </c>
      <c r="B48" s="19"/>
      <c r="C48" s="15">
        <v>200</v>
      </c>
      <c r="D48" s="16">
        <v>55944</v>
      </c>
    </row>
    <row r="49" spans="1:4" ht="41.4">
      <c r="A49" s="17" t="s">
        <v>15</v>
      </c>
      <c r="B49" s="19" t="s">
        <v>58</v>
      </c>
      <c r="C49" s="9"/>
      <c r="D49" s="13">
        <f>D50</f>
        <v>38528</v>
      </c>
    </row>
    <row r="50" spans="1:4">
      <c r="A50" s="14" t="s">
        <v>12</v>
      </c>
      <c r="B50" s="19"/>
      <c r="C50" s="15">
        <v>500</v>
      </c>
      <c r="D50" s="16">
        <v>38528</v>
      </c>
    </row>
    <row r="51" spans="1:4" ht="27.6">
      <c r="A51" s="17" t="s">
        <v>45</v>
      </c>
      <c r="B51" s="19" t="s">
        <v>59</v>
      </c>
      <c r="C51" s="15"/>
      <c r="D51" s="16">
        <f>D52</f>
        <v>154006.38</v>
      </c>
    </row>
    <row r="52" spans="1:4">
      <c r="A52" s="17" t="s">
        <v>12</v>
      </c>
      <c r="B52" s="18"/>
      <c r="C52" s="15">
        <v>500</v>
      </c>
      <c r="D52" s="16">
        <v>154006.38</v>
      </c>
    </row>
    <row r="53" spans="1:4" ht="27.6">
      <c r="A53" s="17" t="s">
        <v>71</v>
      </c>
      <c r="B53" s="19" t="s">
        <v>72</v>
      </c>
      <c r="C53" s="15"/>
      <c r="D53" s="16">
        <f>D54</f>
        <v>182007.54</v>
      </c>
    </row>
    <row r="54" spans="1:4">
      <c r="A54" s="17" t="s">
        <v>12</v>
      </c>
      <c r="B54" s="18"/>
      <c r="C54" s="15">
        <v>500</v>
      </c>
      <c r="D54" s="16">
        <v>182007.54</v>
      </c>
    </row>
    <row r="55" spans="1:4" ht="27.6">
      <c r="A55" s="17" t="s">
        <v>73</v>
      </c>
      <c r="B55" s="19" t="s">
        <v>74</v>
      </c>
      <c r="C55" s="15"/>
      <c r="D55" s="16">
        <f>D56</f>
        <v>154006.38</v>
      </c>
    </row>
    <row r="56" spans="1:4">
      <c r="A56" s="17" t="s">
        <v>12</v>
      </c>
      <c r="B56" s="18"/>
      <c r="C56" s="15">
        <v>500</v>
      </c>
      <c r="D56" s="16">
        <v>154006.38</v>
      </c>
    </row>
    <row r="57" spans="1:4">
      <c r="A57" s="23" t="s">
        <v>16</v>
      </c>
      <c r="B57" s="18" t="s">
        <v>46</v>
      </c>
      <c r="C57" s="9"/>
      <c r="D57" s="10">
        <f>D58+D61+D63+D67+D69+D71+D73</f>
        <v>4033771</v>
      </c>
    </row>
    <row r="58" spans="1:4" ht="27.6">
      <c r="A58" s="24" t="s">
        <v>17</v>
      </c>
      <c r="B58" s="9" t="s">
        <v>47</v>
      </c>
      <c r="C58" s="25"/>
      <c r="D58" s="22">
        <f>D59+D60</f>
        <v>71886</v>
      </c>
    </row>
    <row r="59" spans="1:4" ht="55.2">
      <c r="A59" s="14" t="s">
        <v>18</v>
      </c>
      <c r="B59" s="9"/>
      <c r="C59" s="15">
        <v>100</v>
      </c>
      <c r="D59" s="26">
        <v>54600</v>
      </c>
    </row>
    <row r="60" spans="1:4" ht="27.6">
      <c r="A60" s="14" t="s">
        <v>5</v>
      </c>
      <c r="B60" s="9"/>
      <c r="C60" s="15">
        <v>200</v>
      </c>
      <c r="D60" s="26">
        <v>17286</v>
      </c>
    </row>
    <row r="61" spans="1:4">
      <c r="A61" s="17" t="s">
        <v>19</v>
      </c>
      <c r="B61" s="9" t="s">
        <v>48</v>
      </c>
      <c r="C61" s="9"/>
      <c r="D61" s="22">
        <f>D62</f>
        <v>796500</v>
      </c>
    </row>
    <row r="62" spans="1:4" ht="55.2">
      <c r="A62" s="14" t="s">
        <v>18</v>
      </c>
      <c r="B62" s="9"/>
      <c r="C62" s="15">
        <v>100</v>
      </c>
      <c r="D62" s="26">
        <v>796500</v>
      </c>
    </row>
    <row r="63" spans="1:4">
      <c r="A63" s="17" t="s">
        <v>20</v>
      </c>
      <c r="B63" s="9" t="s">
        <v>49</v>
      </c>
      <c r="C63" s="9"/>
      <c r="D63" s="22">
        <f>D64+D65+D66</f>
        <v>2787428</v>
      </c>
    </row>
    <row r="64" spans="1:4" ht="55.2">
      <c r="A64" s="14" t="s">
        <v>18</v>
      </c>
      <c r="B64" s="9"/>
      <c r="C64" s="15">
        <v>100</v>
      </c>
      <c r="D64" s="22">
        <v>1900000</v>
      </c>
    </row>
    <row r="65" spans="1:4" ht="27.6">
      <c r="A65" s="14" t="s">
        <v>5</v>
      </c>
      <c r="B65" s="9"/>
      <c r="C65" s="15">
        <v>200</v>
      </c>
      <c r="D65" s="22">
        <v>871428</v>
      </c>
    </row>
    <row r="66" spans="1:4">
      <c r="A66" s="14" t="s">
        <v>21</v>
      </c>
      <c r="B66" s="9"/>
      <c r="C66" s="15">
        <v>800</v>
      </c>
      <c r="D66" s="22">
        <v>16000</v>
      </c>
    </row>
    <row r="67" spans="1:4">
      <c r="A67" s="17" t="s">
        <v>52</v>
      </c>
      <c r="B67" s="9" t="s">
        <v>50</v>
      </c>
      <c r="C67" s="15"/>
      <c r="D67" s="22">
        <f>D68</f>
        <v>10000</v>
      </c>
    </row>
    <row r="68" spans="1:4">
      <c r="A68" s="14" t="s">
        <v>21</v>
      </c>
      <c r="B68" s="27"/>
      <c r="C68" s="15">
        <v>800</v>
      </c>
      <c r="D68" s="22">
        <v>10000</v>
      </c>
    </row>
    <row r="69" spans="1:4" ht="27.6">
      <c r="A69" s="17" t="s">
        <v>51</v>
      </c>
      <c r="B69" s="9" t="s">
        <v>53</v>
      </c>
      <c r="C69" s="15"/>
      <c r="D69" s="22">
        <f>D70</f>
        <v>42117</v>
      </c>
    </row>
    <row r="70" spans="1:4">
      <c r="A70" s="14" t="s">
        <v>21</v>
      </c>
      <c r="B70" s="27"/>
      <c r="C70" s="15">
        <v>500</v>
      </c>
      <c r="D70" s="22">
        <v>42117</v>
      </c>
    </row>
    <row r="71" spans="1:4" ht="41.4">
      <c r="A71" s="17" t="s">
        <v>60</v>
      </c>
      <c r="B71" s="9" t="s">
        <v>54</v>
      </c>
      <c r="C71" s="9"/>
      <c r="D71" s="22">
        <v>10955</v>
      </c>
    </row>
    <row r="72" spans="1:4">
      <c r="A72" s="14" t="s">
        <v>12</v>
      </c>
      <c r="B72" s="9"/>
      <c r="C72" s="15">
        <v>500</v>
      </c>
      <c r="D72" s="26">
        <v>10955</v>
      </c>
    </row>
    <row r="73" spans="1:4">
      <c r="A73" s="17" t="s">
        <v>22</v>
      </c>
      <c r="B73" s="28"/>
      <c r="C73" s="9"/>
      <c r="D73" s="22">
        <f>D74+D77</f>
        <v>314885</v>
      </c>
    </row>
    <row r="74" spans="1:4">
      <c r="A74" s="14" t="s">
        <v>22</v>
      </c>
      <c r="B74" s="9" t="s">
        <v>55</v>
      </c>
      <c r="C74" s="9"/>
      <c r="D74" s="22">
        <f>D75+D76</f>
        <v>266885</v>
      </c>
    </row>
    <row r="75" spans="1:4" ht="27.6">
      <c r="A75" s="14" t="s">
        <v>5</v>
      </c>
      <c r="B75" s="9"/>
      <c r="C75" s="15">
        <v>200</v>
      </c>
      <c r="D75" s="26">
        <v>156225</v>
      </c>
    </row>
    <row r="76" spans="1:4">
      <c r="A76" s="14" t="s">
        <v>21</v>
      </c>
      <c r="B76" s="9"/>
      <c r="C76" s="15">
        <v>800</v>
      </c>
      <c r="D76" s="26">
        <v>110660</v>
      </c>
    </row>
    <row r="77" spans="1:4" ht="41.4">
      <c r="A77" s="17" t="s">
        <v>61</v>
      </c>
      <c r="B77" s="9" t="s">
        <v>66</v>
      </c>
      <c r="C77" s="15"/>
      <c r="D77" s="26">
        <v>48000</v>
      </c>
    </row>
    <row r="78" spans="1:4">
      <c r="A78" s="14"/>
      <c r="B78" s="9"/>
      <c r="C78" s="15">
        <v>500</v>
      </c>
      <c r="D78" s="26">
        <v>48000</v>
      </c>
    </row>
    <row r="79" spans="1:4">
      <c r="A79" s="23" t="s">
        <v>23</v>
      </c>
      <c r="B79" s="8"/>
      <c r="C79" s="9"/>
      <c r="D79" s="29">
        <f>D9+D14+D23+D40+D57</f>
        <v>11011024.199999999</v>
      </c>
    </row>
    <row r="80" spans="1:4" ht="15.6">
      <c r="A80" s="3"/>
      <c r="B80" s="4"/>
      <c r="C80" s="4"/>
      <c r="D80" s="4"/>
    </row>
    <row r="81" spans="1:1" ht="15.6">
      <c r="A81" s="3"/>
    </row>
    <row r="82" spans="1:1" ht="15.6">
      <c r="A82" s="3"/>
    </row>
    <row r="83" spans="1:1" ht="15.6">
      <c r="A83" s="3"/>
    </row>
  </sheetData>
  <mergeCells count="9">
    <mergeCell ref="B1:D1"/>
    <mergeCell ref="B2:D2"/>
    <mergeCell ref="B3:D3"/>
    <mergeCell ref="A6:A7"/>
    <mergeCell ref="B6:B7"/>
    <mergeCell ref="C6:C7"/>
    <mergeCell ref="D6:D7"/>
    <mergeCell ref="A5:D5"/>
    <mergeCell ref="B4:D4"/>
  </mergeCells>
  <phoneticPr fontId="4" type="noConversion"/>
  <pageMargins left="0.9055118110236221" right="0.11811023622047245" top="0.15748031496062992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Вика</cp:lastModifiedBy>
  <cp:lastPrinted>2016-11-14T08:01:34Z</cp:lastPrinted>
  <dcterms:created xsi:type="dcterms:W3CDTF">2015-02-12T07:20:41Z</dcterms:created>
  <dcterms:modified xsi:type="dcterms:W3CDTF">2016-11-14T08:02:35Z</dcterms:modified>
</cp:coreProperties>
</file>